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YESAH2033\Desktop\GOPA\Work\English\"/>
    </mc:Choice>
  </mc:AlternateContent>
  <xr:revisionPtr revIDLastSave="0" documentId="13_ncr:1_{C9473E41-96ED-43ED-B8D3-9A3A95FA23B6}" xr6:coauthVersionLast="47" xr6:coauthVersionMax="47" xr10:uidLastSave="{00000000-0000-0000-0000-000000000000}"/>
  <bookViews>
    <workbookView xWindow="-110" yWindow="-110" windowWidth="25820" windowHeight="13900" tabRatio="826" firstSheet="14" activeTab="14" xr2:uid="{00000000-000D-0000-FFFF-FFFF00000000}"/>
  </bookViews>
  <sheets>
    <sheet name="Content" sheetId="1" r:id="rId1"/>
    <sheet name="B-0 Gen. Notes " sheetId="2" r:id="rId2"/>
    <sheet name="B-1.1 Buildg info" sheetId="3" r:id="rId3"/>
    <sheet name="B-1.3 Buildg req" sheetId="4" r:id="rId4"/>
    <sheet name="B-2.1 WS System Gen" sheetId="5" r:id="rId5"/>
    <sheet name="B-2.2.1 WRM" sheetId="6" r:id="rId6"/>
    <sheet name="B-2.2.4 Water resources data" sheetId="7" r:id="rId7"/>
    <sheet name="B-2.2.5 Water prod " sheetId="8" r:id="rId8"/>
    <sheet name="B-2.2.6 Water source req" sheetId="9" r:id="rId9"/>
    <sheet name="B-2.3 Water cons.&amp;SA" sheetId="10" r:id="rId10"/>
    <sheet name="B-2.3.2  WS zone" sheetId="11" r:id="rId11"/>
    <sheet name="B-2.4 Reservoirs" sheetId="12" r:id="rId12"/>
    <sheet name="B-2.5 Water network " sheetId="13" r:id="rId13"/>
    <sheet name="B-2.6 Water supply E&amp;M equip." sheetId="14" r:id="rId14"/>
    <sheet name="B-2.6.2 WS E&amp;M equipment data" sheetId="41" r:id="rId15"/>
    <sheet name="B-2.6.3 WS E&amp;M equipment REQ" sheetId="16" r:id="rId16"/>
    <sheet name="B-2.7 Water Dis&amp;Treatment U" sheetId="17" r:id="rId17"/>
    <sheet name="B-3.1 Gen.WW System" sheetId="42" r:id="rId18"/>
    <sheet name="B-3.2 WW network data&amp;Req" sheetId="19" r:id="rId19"/>
    <sheet name="B-3.3 WW PS overview " sheetId="20" r:id="rId20"/>
    <sheet name="B-3.4 WWTP General data " sheetId="21" r:id="rId21"/>
    <sheet name="B-3.4.2.WWTP data&amp;MA" sheetId="22" r:id="rId22"/>
    <sheet name="B-3.4.6 WWTP Projects" sheetId="23" r:id="rId23"/>
    <sheet name="B-3.4.7 WWTP Req" sheetId="24" r:id="rId24"/>
    <sheet name="B-3.5 WW E&amp;M Equip " sheetId="25" r:id="rId25"/>
    <sheet name="B-3.5.7 WW E&amp;M REQ" sheetId="26" r:id="rId26"/>
    <sheet name="B-4.1 Energy general data" sheetId="27" r:id="rId27"/>
    <sheet name="B-4.2 Energy sources data" sheetId="28" r:id="rId28"/>
    <sheet name="B-4.3 Energy operation data " sheetId="29" r:id="rId29"/>
    <sheet name="B-4.4 Energy Ud " sheetId="43" r:id="rId30"/>
    <sheet name="B-4.5 Energy sources REQ" sheetId="44" r:id="rId31"/>
    <sheet name="B-5.1 O&amp;M process" sheetId="32" r:id="rId32"/>
    <sheet name="B-5.2 O&amp;M mgmt" sheetId="33" r:id="rId33"/>
    <sheet name="B-5.3 O&amp;M SWM" sheetId="34" r:id="rId34"/>
    <sheet name="B-5.4 O&amp;M EQUP" sheetId="35" r:id="rId35"/>
    <sheet name="B-5.5 O&amp;M REQ" sheetId="36" r:id="rId36"/>
    <sheet name="B-6.1 Labs " sheetId="37" r:id="rId37"/>
    <sheet name="B-6.2 Labs Requirement" sheetId="38" r:id="rId38"/>
    <sheet name="B-7 Subsidies" sheetId="39" r:id="rId39"/>
    <sheet name="Dropdowns (2)" sheetId="40" state="hidden" r:id="rId40"/>
  </sheets>
  <externalReferences>
    <externalReference r:id="rId41"/>
    <externalReference r:id="rId42"/>
    <externalReference r:id="rId43"/>
    <externalReference r:id="rId44"/>
  </externalReferences>
  <definedNames>
    <definedName name="_xlnm._FilterDatabase" localSheetId="6" hidden="1">'B-2.2.4 Water resources data'!$S$9:$AG$10</definedName>
    <definedName name="_xlnm._FilterDatabase" localSheetId="27" hidden="1">'B-4.2 Energy sources data'!#REF!</definedName>
    <definedName name="_Toc476245037" localSheetId="9">'B-2.3 Water cons.&amp;SA'!#REF!</definedName>
    <definedName name="_Toc476245037" localSheetId="22">'B-3.4.6 WWTP Projects'!#REF!</definedName>
    <definedName name="_Toc476245037" localSheetId="23">'B-3.4.7 WWTP Req'!#REF!</definedName>
    <definedName name="_Toc476245037" localSheetId="24">'B-3.5 WW E&amp;M Equip '!#REF!</definedName>
    <definedName name="_Toc476245037" localSheetId="25">'B-3.5.7 WW E&amp;M REQ'!#REF!</definedName>
    <definedName name="_Toc476245038" localSheetId="9">'B-2.3 Water cons.&amp;SA'!#REF!</definedName>
    <definedName name="_Toc476245038" localSheetId="22">'B-3.4.6 WWTP Projects'!#REF!</definedName>
    <definedName name="_Toc476245038" localSheetId="23">'B-3.4.7 WWTP Req'!#REF!</definedName>
    <definedName name="_Toc476245038" localSheetId="24">'B-3.5 WW E&amp;M Equip '!#REF!</definedName>
    <definedName name="_Toc476245038" localSheetId="25">'B-3.5.7 WW E&amp;M REQ'!#REF!</definedName>
    <definedName name="_Toc476245039" localSheetId="9">'B-2.3 Water cons.&amp;SA'!#REF!</definedName>
    <definedName name="_Toc476245039" localSheetId="22">'B-3.4.6 WWTP Projects'!#REF!</definedName>
    <definedName name="_Toc476245039" localSheetId="23">'B-3.4.7 WWTP Req'!#REF!</definedName>
    <definedName name="_Toc476245039" localSheetId="24">'B-3.5 WW E&amp;M Equip '!#REF!</definedName>
    <definedName name="_Toc476245039" localSheetId="25">'B-3.5.7 WW E&amp;M REQ'!#REF!</definedName>
    <definedName name="_Toc476245040" localSheetId="9">'B-2.3 Water cons.&amp;SA'!#REF!</definedName>
    <definedName name="_Toc476245040" localSheetId="22">'B-3.4.6 WWTP Projects'!#REF!</definedName>
    <definedName name="_Toc476245040" localSheetId="23">'B-3.4.7 WWTP Req'!#REF!</definedName>
    <definedName name="_Toc476245040" localSheetId="24">'B-3.5 WW E&amp;M Equip '!#REF!</definedName>
    <definedName name="_Toc476245040" localSheetId="25">'B-3.5.7 WW E&amp;M REQ'!#REF!</definedName>
    <definedName name="_Toc476245041" localSheetId="9">'B-2.3 Water cons.&amp;SA'!#REF!</definedName>
    <definedName name="_Toc476245041" localSheetId="22">'B-3.4.6 WWTP Projects'!#REF!</definedName>
    <definedName name="_Toc476245041" localSheetId="23">'B-3.4.7 WWTP Req'!#REF!</definedName>
    <definedName name="_Toc476245041" localSheetId="24">'B-3.5 WW E&amp;M Equip '!#REF!</definedName>
    <definedName name="_Toc476245041" localSheetId="25">'B-3.5.7 WW E&amp;M REQ'!#REF!</definedName>
    <definedName name="_Toc476245042" localSheetId="9">'B-2.3 Water cons.&amp;SA'!#REF!</definedName>
    <definedName name="_Toc476245042" localSheetId="22">'B-3.4.6 WWTP Projects'!#REF!</definedName>
    <definedName name="_Toc476245042" localSheetId="23">'B-3.4.7 WWTP Req'!#REF!</definedName>
    <definedName name="_Toc476245042" localSheetId="24">'B-3.5 WW E&amp;M Equip '!#REF!</definedName>
    <definedName name="_Toc476245042" localSheetId="25">'B-3.5.7 WW E&amp;M REQ'!#REF!</definedName>
    <definedName name="_Toc476245043" localSheetId="9">'B-2.3 Water cons.&amp;SA'!#REF!</definedName>
    <definedName name="_Toc476245043" localSheetId="22">'B-3.4.6 WWTP Projects'!#REF!</definedName>
    <definedName name="_Toc476245043" localSheetId="23">'B-3.4.7 WWTP Req'!#REF!</definedName>
    <definedName name="_Toc476245043" localSheetId="24">'B-3.5 WW E&amp;M Equip '!#REF!</definedName>
    <definedName name="_Toc476245043" localSheetId="25">'B-3.5.7 WW E&amp;M REQ'!#REF!</definedName>
    <definedName name="_Toc476245044" localSheetId="9">'B-2.3 Water cons.&amp;SA'!#REF!</definedName>
    <definedName name="_Toc476245044" localSheetId="22">'B-3.4.6 WWTP Projects'!#REF!</definedName>
    <definedName name="_Toc476245044" localSheetId="23">'B-3.4.7 WWTP Req'!#REF!</definedName>
    <definedName name="_Toc476245044" localSheetId="24">'B-3.5 WW E&amp;M Equip '!#REF!</definedName>
    <definedName name="_Toc476245044" localSheetId="25">'B-3.5.7 WW E&amp;M REQ'!#REF!</definedName>
    <definedName name="_Toc476245045" localSheetId="12">'B-2.5 Water network '!#REF!</definedName>
    <definedName name="_Toc476245045" localSheetId="18">'B-3.2 WW network data&amp;Req'!#REF!</definedName>
    <definedName name="_Toc476245045" localSheetId="36">'B-6.1 Labs '!#REF!</definedName>
    <definedName name="_Toc476245046" localSheetId="4">'B-2.1 WS System Gen'!#REF!</definedName>
    <definedName name="_Toc476245046" localSheetId="7">'B-2.2.5 Water prod '!#REF!</definedName>
    <definedName name="_Toc476245046" localSheetId="26">'B-4.1 Energy general data'!#REF!</definedName>
    <definedName name="_Toc476245052" localSheetId="38">'B-7 Subsidies'!#REF!</definedName>
    <definedName name="AirHandling2" localSheetId="1">#REF!</definedName>
    <definedName name="AirHandling2" localSheetId="5">#REF!</definedName>
    <definedName name="AirHandling2" localSheetId="6">#REF!</definedName>
    <definedName name="AirHandling2" localSheetId="8">#REF!</definedName>
    <definedName name="AirHandling2" localSheetId="12">#REF!</definedName>
    <definedName name="AirHandling2" localSheetId="13">#REF!</definedName>
    <definedName name="AirHandling2" localSheetId="15">#REF!</definedName>
    <definedName name="AirHandling2" localSheetId="16">#REF!</definedName>
    <definedName name="AirHandling2" localSheetId="19">#REF!</definedName>
    <definedName name="AirHandling2" localSheetId="22">#REF!</definedName>
    <definedName name="AirHandling2" localSheetId="23">#REF!</definedName>
    <definedName name="AirHandling2" localSheetId="24">#REF!</definedName>
    <definedName name="AirHandling2" localSheetId="25">#REF!</definedName>
    <definedName name="AirHandling2" localSheetId="27">#REF!</definedName>
    <definedName name="AirHandling2" localSheetId="28">#REF!</definedName>
    <definedName name="AirHandling2" localSheetId="31">#REF!</definedName>
    <definedName name="AirHandling2" localSheetId="32">#REF!</definedName>
    <definedName name="AirHandling2" localSheetId="33">#REF!</definedName>
    <definedName name="AirHandling2" localSheetId="34">#REF!</definedName>
    <definedName name="AirHandling2" localSheetId="35">#REF!</definedName>
    <definedName name="AirHandling2" localSheetId="36">#REF!</definedName>
    <definedName name="AirHandling2" localSheetId="39">#REF!</definedName>
    <definedName name="AirHandling2">#REF!</definedName>
    <definedName name="AirHandlingControls" localSheetId="1">#REF!</definedName>
    <definedName name="AirHandlingControls" localSheetId="4">#REF!</definedName>
    <definedName name="AirHandlingControls" localSheetId="5">#REF!</definedName>
    <definedName name="AirHandlingControls" localSheetId="6">#REF!</definedName>
    <definedName name="AirHandlingControls" localSheetId="7">#REF!</definedName>
    <definedName name="AirHandlingControls" localSheetId="8">#REF!</definedName>
    <definedName name="AirHandlingControls" localSheetId="9">#REF!</definedName>
    <definedName name="AirHandlingControls" localSheetId="11">#REF!</definedName>
    <definedName name="AirHandlingControls" localSheetId="12">#REF!</definedName>
    <definedName name="AirHandlingControls" localSheetId="13">#REF!</definedName>
    <definedName name="AirHandlingControls" localSheetId="15">#REF!</definedName>
    <definedName name="AirHandlingControls" localSheetId="16">#REF!</definedName>
    <definedName name="AirHandlingControls" localSheetId="18">#REF!</definedName>
    <definedName name="AirHandlingControls" localSheetId="19">#REF!</definedName>
    <definedName name="AirHandlingControls" localSheetId="21">#REF!</definedName>
    <definedName name="AirHandlingControls" localSheetId="22">#REF!</definedName>
    <definedName name="AirHandlingControls" localSheetId="23">#REF!</definedName>
    <definedName name="AirHandlingControls" localSheetId="24">#REF!</definedName>
    <definedName name="AirHandlingControls" localSheetId="25">#REF!</definedName>
    <definedName name="AirHandlingControls" localSheetId="26">#REF!</definedName>
    <definedName name="AirHandlingControls" localSheetId="27">#REF!</definedName>
    <definedName name="AirHandlingControls" localSheetId="28">#REF!</definedName>
    <definedName name="AirHandlingControls" localSheetId="31">#REF!</definedName>
    <definedName name="AirHandlingControls" localSheetId="32">#REF!</definedName>
    <definedName name="AirHandlingControls" localSheetId="33">#REF!</definedName>
    <definedName name="AirHandlingControls" localSheetId="34">#REF!</definedName>
    <definedName name="AirHandlingControls" localSheetId="35">#REF!</definedName>
    <definedName name="AirHandlingControls" localSheetId="36">#REF!</definedName>
    <definedName name="AirHandlingControls" localSheetId="0">#REF!</definedName>
    <definedName name="AirHandlingControls" localSheetId="39">#REF!</definedName>
    <definedName name="AirHandlingControls">#REF!</definedName>
    <definedName name="AirHandlingEquip" localSheetId="1">#REF!</definedName>
    <definedName name="AirHandlingEquip" localSheetId="4">#REF!</definedName>
    <definedName name="AirHandlingEquip" localSheetId="5">#REF!</definedName>
    <definedName name="AirHandlingEquip" localSheetId="6">#REF!</definedName>
    <definedName name="AirHandlingEquip" localSheetId="7">#REF!</definedName>
    <definedName name="AirHandlingEquip" localSheetId="8">#REF!</definedName>
    <definedName name="AirHandlingEquip" localSheetId="9">#REF!</definedName>
    <definedName name="AirHandlingEquip" localSheetId="12">#REF!</definedName>
    <definedName name="AirHandlingEquip" localSheetId="13">#REF!</definedName>
    <definedName name="AirHandlingEquip" localSheetId="15">#REF!</definedName>
    <definedName name="AirHandlingEquip" localSheetId="16">#REF!</definedName>
    <definedName name="AirHandlingEquip" localSheetId="18">#REF!</definedName>
    <definedName name="AirHandlingEquip" localSheetId="19">#REF!</definedName>
    <definedName name="AirHandlingEquip" localSheetId="21">#REF!</definedName>
    <definedName name="AirHandlingEquip" localSheetId="22">#REF!</definedName>
    <definedName name="AirHandlingEquip" localSheetId="23">#REF!</definedName>
    <definedName name="AirHandlingEquip" localSheetId="24">#REF!</definedName>
    <definedName name="AirHandlingEquip" localSheetId="25">#REF!</definedName>
    <definedName name="AirHandlingEquip" localSheetId="26">#REF!</definedName>
    <definedName name="AirHandlingEquip" localSheetId="27">#REF!</definedName>
    <definedName name="AirHandlingEquip" localSheetId="28">#REF!</definedName>
    <definedName name="AirHandlingEquip" localSheetId="31">#REF!</definedName>
    <definedName name="AirHandlingEquip" localSheetId="32">#REF!</definedName>
    <definedName name="AirHandlingEquip" localSheetId="33">#REF!</definedName>
    <definedName name="AirHandlingEquip" localSheetId="34">#REF!</definedName>
    <definedName name="AirHandlingEquip" localSheetId="35">#REF!</definedName>
    <definedName name="AirHandlingEquip" localSheetId="36">#REF!</definedName>
    <definedName name="AirHandlingEquip" localSheetId="39">#REF!</definedName>
    <definedName name="AirHandlingEquip">#REF!</definedName>
    <definedName name="AirHandlingEquip2" localSheetId="1">#REF!</definedName>
    <definedName name="AirHandlingEquip2" localSheetId="5">#REF!</definedName>
    <definedName name="AirHandlingEquip2" localSheetId="6">#REF!</definedName>
    <definedName name="AirHandlingEquip2" localSheetId="8">#REF!</definedName>
    <definedName name="AirHandlingEquip2" localSheetId="12">#REF!</definedName>
    <definedName name="AirHandlingEquip2" localSheetId="13">#REF!</definedName>
    <definedName name="AirHandlingEquip2" localSheetId="15">#REF!</definedName>
    <definedName name="AirHandlingEquip2" localSheetId="19">#REF!</definedName>
    <definedName name="AirHandlingEquip2" localSheetId="22">#REF!</definedName>
    <definedName name="AirHandlingEquip2" localSheetId="23">#REF!</definedName>
    <definedName name="AirHandlingEquip2" localSheetId="27">#REF!</definedName>
    <definedName name="AirHandlingEquip2" localSheetId="28">#REF!</definedName>
    <definedName name="AirHandlingEquip2" localSheetId="31">#REF!</definedName>
    <definedName name="AirHandlingEquip2" localSheetId="32">#REF!</definedName>
    <definedName name="AirHandlingEquip2" localSheetId="33">#REF!</definedName>
    <definedName name="AirHandlingEquip2" localSheetId="34">#REF!</definedName>
    <definedName name="AirHandlingEquip2" localSheetId="35">#REF!</definedName>
    <definedName name="AirHandlingEquip2" localSheetId="36">#REF!</definedName>
    <definedName name="AirHandlingEquip2" localSheetId="39">#REF!</definedName>
    <definedName name="AirHandlingEquip2">#REF!</definedName>
    <definedName name="Amm" localSheetId="1">#REF!</definedName>
    <definedName name="Amm" localSheetId="4">#REF!</definedName>
    <definedName name="Amm" localSheetId="5">#REF!</definedName>
    <definedName name="Amm" localSheetId="6">#REF!</definedName>
    <definedName name="Amm" localSheetId="8">#REF!</definedName>
    <definedName name="Amm" localSheetId="12">#REF!</definedName>
    <definedName name="Amm" localSheetId="13">#REF!</definedName>
    <definedName name="Amm" localSheetId="15">#REF!</definedName>
    <definedName name="Amm" localSheetId="16">#REF!</definedName>
    <definedName name="Amm" localSheetId="19">#REF!</definedName>
    <definedName name="Amm" localSheetId="22">#REF!</definedName>
    <definedName name="Amm" localSheetId="23">#REF!</definedName>
    <definedName name="Amm" localSheetId="24">#REF!</definedName>
    <definedName name="Amm" localSheetId="25">#REF!</definedName>
    <definedName name="Amm" localSheetId="26">#REF!</definedName>
    <definedName name="Amm" localSheetId="27">#REF!</definedName>
    <definedName name="Amm" localSheetId="28">#REF!</definedName>
    <definedName name="Amm" localSheetId="31">#REF!</definedName>
    <definedName name="Amm" localSheetId="32">#REF!</definedName>
    <definedName name="Amm" localSheetId="33">#REF!</definedName>
    <definedName name="Amm" localSheetId="34">#REF!</definedName>
    <definedName name="Amm" localSheetId="35">#REF!</definedName>
    <definedName name="Amm" localSheetId="36">#REF!</definedName>
    <definedName name="Amm">#REF!</definedName>
    <definedName name="AZ" localSheetId="1">#REF!</definedName>
    <definedName name="AZ" localSheetId="4">#REF!</definedName>
    <definedName name="AZ" localSheetId="5">#REF!</definedName>
    <definedName name="AZ" localSheetId="6">#REF!</definedName>
    <definedName name="AZ" localSheetId="8">#REF!</definedName>
    <definedName name="AZ" localSheetId="12">#REF!</definedName>
    <definedName name="AZ" localSheetId="13">#REF!</definedName>
    <definedName name="AZ" localSheetId="15">#REF!</definedName>
    <definedName name="AZ" localSheetId="16">#REF!</definedName>
    <definedName name="AZ" localSheetId="19">#REF!</definedName>
    <definedName name="AZ" localSheetId="22">#REF!</definedName>
    <definedName name="AZ" localSheetId="23">#REF!</definedName>
    <definedName name="AZ" localSheetId="26">#REF!</definedName>
    <definedName name="AZ" localSheetId="27">#REF!</definedName>
    <definedName name="AZ" localSheetId="28">#REF!</definedName>
    <definedName name="AZ" localSheetId="31">#REF!</definedName>
    <definedName name="AZ" localSheetId="32">#REF!</definedName>
    <definedName name="AZ" localSheetId="33">#REF!</definedName>
    <definedName name="AZ" localSheetId="34">#REF!</definedName>
    <definedName name="AZ" localSheetId="35">#REF!</definedName>
    <definedName name="AZ" localSheetId="36">#REF!</definedName>
    <definedName name="az" localSheetId="39">#REF!</definedName>
    <definedName name="AZ">#REF!</definedName>
    <definedName name="Basics" localSheetId="1">#REF!</definedName>
    <definedName name="Basics" localSheetId="4">#REF!</definedName>
    <definedName name="Basics" localSheetId="5">#REF!</definedName>
    <definedName name="Basics" localSheetId="6">#REF!</definedName>
    <definedName name="Basics" localSheetId="7">#REF!</definedName>
    <definedName name="Basics" localSheetId="8">#REF!</definedName>
    <definedName name="Basics" localSheetId="9">#REF!</definedName>
    <definedName name="Basics" localSheetId="12">#REF!</definedName>
    <definedName name="Basics" localSheetId="13">#REF!</definedName>
    <definedName name="Basics" localSheetId="15">#REF!</definedName>
    <definedName name="Basics" localSheetId="16">#REF!</definedName>
    <definedName name="Basics" localSheetId="18">#REF!</definedName>
    <definedName name="Basics" localSheetId="19">#REF!</definedName>
    <definedName name="Basics" localSheetId="21">#REF!</definedName>
    <definedName name="Basics" localSheetId="22">#REF!</definedName>
    <definedName name="Basics" localSheetId="23">#REF!</definedName>
    <definedName name="Basics" localSheetId="24">#REF!</definedName>
    <definedName name="Basics" localSheetId="25">#REF!</definedName>
    <definedName name="Basics" localSheetId="26">#REF!</definedName>
    <definedName name="Basics" localSheetId="27">#REF!</definedName>
    <definedName name="Basics" localSheetId="28">#REF!</definedName>
    <definedName name="Basics" localSheetId="31">#REF!</definedName>
    <definedName name="Basics" localSheetId="32">#REF!</definedName>
    <definedName name="Basics" localSheetId="33">#REF!</definedName>
    <definedName name="Basics" localSheetId="34">#REF!</definedName>
    <definedName name="Basics" localSheetId="35">#REF!</definedName>
    <definedName name="Basics" localSheetId="36">#REF!</definedName>
    <definedName name="Basics" localSheetId="39">#REF!</definedName>
    <definedName name="Basics">#REF!</definedName>
    <definedName name="Basics2" localSheetId="1">#REF!</definedName>
    <definedName name="Basics2" localSheetId="5">#REF!</definedName>
    <definedName name="Basics2" localSheetId="6">#REF!</definedName>
    <definedName name="Basics2" localSheetId="8">#REF!</definedName>
    <definedName name="Basics2" localSheetId="12">#REF!</definedName>
    <definedName name="Basics2" localSheetId="13">#REF!</definedName>
    <definedName name="Basics2" localSheetId="15">#REF!</definedName>
    <definedName name="Basics2" localSheetId="19">#REF!</definedName>
    <definedName name="Basics2" localSheetId="22">#REF!</definedName>
    <definedName name="Basics2" localSheetId="23">#REF!</definedName>
    <definedName name="Basics2" localSheetId="27">#REF!</definedName>
    <definedName name="Basics2" localSheetId="28">#REF!</definedName>
    <definedName name="Basics2" localSheetId="31">#REF!</definedName>
    <definedName name="Basics2" localSheetId="32">#REF!</definedName>
    <definedName name="Basics2" localSheetId="33">#REF!</definedName>
    <definedName name="Basics2" localSheetId="34">#REF!</definedName>
    <definedName name="Basics2" localSheetId="35">#REF!</definedName>
    <definedName name="Basics2" localSheetId="36">#REF!</definedName>
    <definedName name="Basics2" localSheetId="39">#REF!</definedName>
    <definedName name="Basics2">#REF!</definedName>
    <definedName name="Boilers" localSheetId="1">#REF!</definedName>
    <definedName name="Boilers" localSheetId="4">#REF!</definedName>
    <definedName name="Boilers" localSheetId="5">#REF!</definedName>
    <definedName name="Boilers" localSheetId="6">#REF!</definedName>
    <definedName name="Boilers" localSheetId="7">#REF!</definedName>
    <definedName name="Boilers" localSheetId="8">#REF!</definedName>
    <definedName name="Boilers" localSheetId="9">#REF!</definedName>
    <definedName name="Boilers" localSheetId="12">#REF!</definedName>
    <definedName name="Boilers" localSheetId="13">#REF!</definedName>
    <definedName name="Boilers" localSheetId="15">#REF!</definedName>
    <definedName name="Boilers" localSheetId="16">#REF!</definedName>
    <definedName name="Boilers" localSheetId="18">#REF!</definedName>
    <definedName name="Boilers" localSheetId="19">#REF!</definedName>
    <definedName name="Boilers" localSheetId="21">#REF!</definedName>
    <definedName name="Boilers" localSheetId="22">#REF!</definedName>
    <definedName name="Boilers" localSheetId="23">#REF!</definedName>
    <definedName name="Boilers" localSheetId="24">#REF!</definedName>
    <definedName name="Boilers" localSheetId="25">#REF!</definedName>
    <definedName name="Boilers" localSheetId="26">#REF!</definedName>
    <definedName name="Boilers" localSheetId="27">#REF!</definedName>
    <definedName name="Boilers" localSheetId="28">#REF!</definedName>
    <definedName name="Boilers" localSheetId="31">#REF!</definedName>
    <definedName name="Boilers" localSheetId="32">#REF!</definedName>
    <definedName name="Boilers" localSheetId="33">#REF!</definedName>
    <definedName name="Boilers" localSheetId="34">#REF!</definedName>
    <definedName name="Boilers" localSheetId="35">#REF!</definedName>
    <definedName name="Boilers" localSheetId="36">#REF!</definedName>
    <definedName name="Boilers" localSheetId="39">#REF!</definedName>
    <definedName name="Boilers">#REF!</definedName>
    <definedName name="Boilers2" localSheetId="1">#REF!</definedName>
    <definedName name="Boilers2" localSheetId="5">#REF!</definedName>
    <definedName name="Boilers2" localSheetId="6">#REF!</definedName>
    <definedName name="Boilers2" localSheetId="8">#REF!</definedName>
    <definedName name="Boilers2" localSheetId="12">#REF!</definedName>
    <definedName name="Boilers2" localSheetId="13">#REF!</definedName>
    <definedName name="Boilers2" localSheetId="15">#REF!</definedName>
    <definedName name="Boilers2" localSheetId="19">#REF!</definedName>
    <definedName name="Boilers2" localSheetId="22">#REF!</definedName>
    <definedName name="Boilers2" localSheetId="23">#REF!</definedName>
    <definedName name="Boilers2" localSheetId="27">#REF!</definedName>
    <definedName name="Boilers2" localSheetId="28">#REF!</definedName>
    <definedName name="Boilers2" localSheetId="31">#REF!</definedName>
    <definedName name="Boilers2" localSheetId="32">#REF!</definedName>
    <definedName name="Boilers2" localSheetId="33">#REF!</definedName>
    <definedName name="Boilers2" localSheetId="34">#REF!</definedName>
    <definedName name="Boilers2" localSheetId="35">#REF!</definedName>
    <definedName name="Boilers2" localSheetId="36">#REF!</definedName>
    <definedName name="Boilers2" localSheetId="39">#REF!</definedName>
    <definedName name="Boilers2">#REF!</definedName>
    <definedName name="CapitaloImprovemnt2" localSheetId="1">#REF!</definedName>
    <definedName name="CapitaloImprovemnt2" localSheetId="5">#REF!</definedName>
    <definedName name="CapitaloImprovemnt2" localSheetId="6">#REF!</definedName>
    <definedName name="CapitaloImprovemnt2" localSheetId="8">#REF!</definedName>
    <definedName name="CapitaloImprovemnt2" localSheetId="12">#REF!</definedName>
    <definedName name="CapitaloImprovemnt2" localSheetId="13">#REF!</definedName>
    <definedName name="CapitaloImprovemnt2" localSheetId="15">#REF!</definedName>
    <definedName name="CapitaloImprovemnt2" localSheetId="19">#REF!</definedName>
    <definedName name="CapitaloImprovemnt2" localSheetId="22">#REF!</definedName>
    <definedName name="CapitaloImprovemnt2" localSheetId="23">#REF!</definedName>
    <definedName name="CapitaloImprovemnt2" localSheetId="27">#REF!</definedName>
    <definedName name="CapitaloImprovemnt2" localSheetId="28">#REF!</definedName>
    <definedName name="CapitaloImprovemnt2" localSheetId="31">#REF!</definedName>
    <definedName name="CapitaloImprovemnt2" localSheetId="32">#REF!</definedName>
    <definedName name="CapitaloImprovemnt2" localSheetId="33">#REF!</definedName>
    <definedName name="CapitaloImprovemnt2" localSheetId="34">#REF!</definedName>
    <definedName name="CapitaloImprovemnt2" localSheetId="35">#REF!</definedName>
    <definedName name="CapitaloImprovemnt2" localSheetId="36">#REF!</definedName>
    <definedName name="CapitaloImprovemnt2" localSheetId="39">#REF!</definedName>
    <definedName name="CapitaloImprovemnt2">#REF!</definedName>
    <definedName name="CapitolImprovement" localSheetId="1">#REF!</definedName>
    <definedName name="CapitolImprovement" localSheetId="4">#REF!</definedName>
    <definedName name="CapitolImprovement" localSheetId="5">#REF!</definedName>
    <definedName name="CapitolImprovement" localSheetId="6">#REF!</definedName>
    <definedName name="CapitolImprovement" localSheetId="7">#REF!</definedName>
    <definedName name="CapitolImprovement" localSheetId="8">#REF!</definedName>
    <definedName name="CapitolImprovement" localSheetId="9">#REF!</definedName>
    <definedName name="CapitolImprovement" localSheetId="12">#REF!</definedName>
    <definedName name="CapitolImprovement" localSheetId="13">#REF!</definedName>
    <definedName name="CapitolImprovement" localSheetId="15">#REF!</definedName>
    <definedName name="CapitolImprovement" localSheetId="16">#REF!</definedName>
    <definedName name="CapitolImprovement" localSheetId="18">#REF!</definedName>
    <definedName name="CapitolImprovement" localSheetId="19">#REF!</definedName>
    <definedName name="CapitolImprovement" localSheetId="21">#REF!</definedName>
    <definedName name="CapitolImprovement" localSheetId="22">#REF!</definedName>
    <definedName name="CapitolImprovement" localSheetId="23">#REF!</definedName>
    <definedName name="CapitolImprovement" localSheetId="24">#REF!</definedName>
    <definedName name="CapitolImprovement" localSheetId="25">#REF!</definedName>
    <definedName name="CapitolImprovement" localSheetId="26">#REF!</definedName>
    <definedName name="CapitolImprovement" localSheetId="27">#REF!</definedName>
    <definedName name="CapitolImprovement" localSheetId="28">#REF!</definedName>
    <definedName name="CapitolImprovement" localSheetId="31">#REF!</definedName>
    <definedName name="CapitolImprovement" localSheetId="32">#REF!</definedName>
    <definedName name="CapitolImprovement" localSheetId="33">#REF!</definedName>
    <definedName name="CapitolImprovement" localSheetId="34">#REF!</definedName>
    <definedName name="CapitolImprovement" localSheetId="35">#REF!</definedName>
    <definedName name="CapitolImprovement" localSheetId="36">#REF!</definedName>
    <definedName name="CapitolImprovement" localSheetId="39">#REF!</definedName>
    <definedName name="CapitolImprovement">#REF!</definedName>
    <definedName name="Chillers" localSheetId="1">#REF!</definedName>
    <definedName name="Chillers" localSheetId="4">#REF!</definedName>
    <definedName name="Chillers" localSheetId="5">#REF!</definedName>
    <definedName name="Chillers" localSheetId="6">#REF!</definedName>
    <definedName name="Chillers" localSheetId="7">#REF!</definedName>
    <definedName name="Chillers" localSheetId="8">#REF!</definedName>
    <definedName name="Chillers" localSheetId="9">#REF!</definedName>
    <definedName name="Chillers" localSheetId="12">#REF!</definedName>
    <definedName name="Chillers" localSheetId="13">#REF!</definedName>
    <definedName name="Chillers" localSheetId="15">#REF!</definedName>
    <definedName name="Chillers" localSheetId="16">#REF!</definedName>
    <definedName name="Chillers" localSheetId="18">#REF!</definedName>
    <definedName name="Chillers" localSheetId="19">#REF!</definedName>
    <definedName name="Chillers" localSheetId="21">#REF!</definedName>
    <definedName name="Chillers" localSheetId="22">#REF!</definedName>
    <definedName name="Chillers" localSheetId="23">#REF!</definedName>
    <definedName name="Chillers" localSheetId="24">#REF!</definedName>
    <definedName name="Chillers" localSheetId="25">#REF!</definedName>
    <definedName name="Chillers" localSheetId="26">#REF!</definedName>
    <definedName name="Chillers" localSheetId="27">#REF!</definedName>
    <definedName name="Chillers" localSheetId="28">#REF!</definedName>
    <definedName name="Chillers" localSheetId="31">#REF!</definedName>
    <definedName name="Chillers" localSheetId="32">#REF!</definedName>
    <definedName name="Chillers" localSheetId="33">#REF!</definedName>
    <definedName name="Chillers" localSheetId="34">#REF!</definedName>
    <definedName name="Chillers" localSheetId="35">#REF!</definedName>
    <definedName name="Chillers" localSheetId="36">#REF!</definedName>
    <definedName name="Chillers" localSheetId="39">#REF!</definedName>
    <definedName name="Chillers">#REF!</definedName>
    <definedName name="Chillers2" localSheetId="1">#REF!</definedName>
    <definedName name="Chillers2" localSheetId="5">#REF!</definedName>
    <definedName name="Chillers2" localSheetId="6">#REF!</definedName>
    <definedName name="Chillers2" localSheetId="8">#REF!</definedName>
    <definedName name="Chillers2" localSheetId="12">#REF!</definedName>
    <definedName name="Chillers2" localSheetId="13">#REF!</definedName>
    <definedName name="Chillers2" localSheetId="15">#REF!</definedName>
    <definedName name="Chillers2" localSheetId="19">#REF!</definedName>
    <definedName name="Chillers2" localSheetId="22">#REF!</definedName>
    <definedName name="Chillers2" localSheetId="23">#REF!</definedName>
    <definedName name="Chillers2" localSheetId="27">#REF!</definedName>
    <definedName name="Chillers2" localSheetId="28">#REF!</definedName>
    <definedName name="Chillers2" localSheetId="31">#REF!</definedName>
    <definedName name="Chillers2" localSheetId="32">#REF!</definedName>
    <definedName name="Chillers2" localSheetId="33">#REF!</definedName>
    <definedName name="Chillers2" localSheetId="34">#REF!</definedName>
    <definedName name="Chillers2" localSheetId="35">#REF!</definedName>
    <definedName name="Chillers2" localSheetId="36">#REF!</definedName>
    <definedName name="Chillers2" localSheetId="39">#REF!</definedName>
    <definedName name="Chillers2">#REF!</definedName>
    <definedName name="CondensingUnits" localSheetId="1">#REF!</definedName>
    <definedName name="CondensingUnits" localSheetId="4">#REF!</definedName>
    <definedName name="CondensingUnits" localSheetId="5">#REF!</definedName>
    <definedName name="CondensingUnits" localSheetId="6">#REF!</definedName>
    <definedName name="CondensingUnits" localSheetId="7">#REF!</definedName>
    <definedName name="CondensingUnits" localSheetId="8">#REF!</definedName>
    <definedName name="CondensingUnits" localSheetId="9">#REF!</definedName>
    <definedName name="CondensingUnits" localSheetId="12">#REF!</definedName>
    <definedName name="CondensingUnits" localSheetId="13">#REF!</definedName>
    <definedName name="CondensingUnits" localSheetId="15">#REF!</definedName>
    <definedName name="CondensingUnits" localSheetId="16">#REF!</definedName>
    <definedName name="CondensingUnits" localSheetId="18">#REF!</definedName>
    <definedName name="CondensingUnits" localSheetId="19">#REF!</definedName>
    <definedName name="CondensingUnits" localSheetId="21">#REF!</definedName>
    <definedName name="CondensingUnits" localSheetId="22">#REF!</definedName>
    <definedName name="CondensingUnits" localSheetId="23">#REF!</definedName>
    <definedName name="CondensingUnits" localSheetId="24">#REF!</definedName>
    <definedName name="CondensingUnits" localSheetId="25">#REF!</definedName>
    <definedName name="CondensingUnits" localSheetId="26">#REF!</definedName>
    <definedName name="CondensingUnits" localSheetId="27">#REF!</definedName>
    <definedName name="CondensingUnits" localSheetId="28">#REF!</definedName>
    <definedName name="CondensingUnits" localSheetId="31">#REF!</definedName>
    <definedName name="CondensingUnits" localSheetId="32">#REF!</definedName>
    <definedName name="CondensingUnits" localSheetId="33">#REF!</definedName>
    <definedName name="CondensingUnits" localSheetId="34">#REF!</definedName>
    <definedName name="CondensingUnits" localSheetId="35">#REF!</definedName>
    <definedName name="CondensingUnits" localSheetId="36">#REF!</definedName>
    <definedName name="CondensingUnits" localSheetId="39">#REF!</definedName>
    <definedName name="CondensingUnits">#REF!</definedName>
    <definedName name="CondensingUnits2" localSheetId="1">#REF!</definedName>
    <definedName name="CondensingUnits2" localSheetId="5">#REF!</definedName>
    <definedName name="CondensingUnits2" localSheetId="6">#REF!</definedName>
    <definedName name="CondensingUnits2" localSheetId="8">#REF!</definedName>
    <definedName name="CondensingUnits2" localSheetId="12">#REF!</definedName>
    <definedName name="CondensingUnits2" localSheetId="13">#REF!</definedName>
    <definedName name="CondensingUnits2" localSheetId="15">#REF!</definedName>
    <definedName name="CondensingUnits2" localSheetId="19">#REF!</definedName>
    <definedName name="CondensingUnits2" localSheetId="22">#REF!</definedName>
    <definedName name="CondensingUnits2" localSheetId="23">#REF!</definedName>
    <definedName name="CondensingUnits2" localSheetId="27">#REF!</definedName>
    <definedName name="CondensingUnits2" localSheetId="28">#REF!</definedName>
    <definedName name="CondensingUnits2" localSheetId="31">#REF!</definedName>
    <definedName name="CondensingUnits2" localSheetId="32">#REF!</definedName>
    <definedName name="CondensingUnits2" localSheetId="33">#REF!</definedName>
    <definedName name="CondensingUnits2" localSheetId="34">#REF!</definedName>
    <definedName name="CondensingUnits2" localSheetId="35">#REF!</definedName>
    <definedName name="CondensingUnits2" localSheetId="36">#REF!</definedName>
    <definedName name="CondensingUnits2" localSheetId="39">#REF!</definedName>
    <definedName name="CondensingUnits2">#REF!</definedName>
    <definedName name="CoolingTowers" localSheetId="1">#REF!</definedName>
    <definedName name="CoolingTowers" localSheetId="4">#REF!</definedName>
    <definedName name="CoolingTowers" localSheetId="5">#REF!</definedName>
    <definedName name="CoolingTowers" localSheetId="6">#REF!</definedName>
    <definedName name="CoolingTowers" localSheetId="7">#REF!</definedName>
    <definedName name="CoolingTowers" localSheetId="8">#REF!</definedName>
    <definedName name="CoolingTowers" localSheetId="9">#REF!</definedName>
    <definedName name="CoolingTowers" localSheetId="12">#REF!</definedName>
    <definedName name="CoolingTowers" localSheetId="13">#REF!</definedName>
    <definedName name="CoolingTowers" localSheetId="15">#REF!</definedName>
    <definedName name="CoolingTowers" localSheetId="16">#REF!</definedName>
    <definedName name="CoolingTowers" localSheetId="18">#REF!</definedName>
    <definedName name="CoolingTowers" localSheetId="19">#REF!</definedName>
    <definedName name="CoolingTowers" localSheetId="21">#REF!</definedName>
    <definedName name="CoolingTowers" localSheetId="22">#REF!</definedName>
    <definedName name="CoolingTowers" localSheetId="23">#REF!</definedName>
    <definedName name="CoolingTowers" localSheetId="24">#REF!</definedName>
    <definedName name="CoolingTowers" localSheetId="25">#REF!</definedName>
    <definedName name="CoolingTowers" localSheetId="26">#REF!</definedName>
    <definedName name="CoolingTowers" localSheetId="27">#REF!</definedName>
    <definedName name="CoolingTowers" localSheetId="28">#REF!</definedName>
    <definedName name="CoolingTowers" localSheetId="31">#REF!</definedName>
    <definedName name="CoolingTowers" localSheetId="32">#REF!</definedName>
    <definedName name="CoolingTowers" localSheetId="33">#REF!</definedName>
    <definedName name="CoolingTowers" localSheetId="34">#REF!</definedName>
    <definedName name="CoolingTowers" localSheetId="35">#REF!</definedName>
    <definedName name="CoolingTowers" localSheetId="36">#REF!</definedName>
    <definedName name="CoolingTowers" localSheetId="39">#REF!</definedName>
    <definedName name="CoolingTowers">#REF!</definedName>
    <definedName name="CostInfo" localSheetId="1">#REF!</definedName>
    <definedName name="CostInfo" localSheetId="4">#REF!</definedName>
    <definedName name="CostInfo" localSheetId="5">#REF!</definedName>
    <definedName name="CostInfo" localSheetId="6">#REF!</definedName>
    <definedName name="CostInfo" localSheetId="7">#REF!</definedName>
    <definedName name="CostInfo" localSheetId="8">#REF!</definedName>
    <definedName name="CostInfo" localSheetId="9">#REF!</definedName>
    <definedName name="CostInfo" localSheetId="12">#REF!</definedName>
    <definedName name="CostInfo" localSheetId="13">#REF!</definedName>
    <definedName name="CostInfo" localSheetId="15">#REF!</definedName>
    <definedName name="CostInfo" localSheetId="16">#REF!</definedName>
    <definedName name="CostInfo" localSheetId="18">#REF!</definedName>
    <definedName name="CostInfo" localSheetId="19">#REF!</definedName>
    <definedName name="CostInfo" localSheetId="21">#REF!</definedName>
    <definedName name="CostInfo" localSheetId="22">#REF!</definedName>
    <definedName name="CostInfo" localSheetId="23">#REF!</definedName>
    <definedName name="CostInfo" localSheetId="24">#REF!</definedName>
    <definedName name="CostInfo" localSheetId="25">#REF!</definedName>
    <definedName name="CostInfo" localSheetId="26">#REF!</definedName>
    <definedName name="CostInfo" localSheetId="27">#REF!</definedName>
    <definedName name="CostInfo" localSheetId="28">#REF!</definedName>
    <definedName name="CostInfo" localSheetId="31">#REF!</definedName>
    <definedName name="CostInfo" localSheetId="32">#REF!</definedName>
    <definedName name="CostInfo" localSheetId="33">#REF!</definedName>
    <definedName name="CostInfo" localSheetId="34">#REF!</definedName>
    <definedName name="CostInfo" localSheetId="35">#REF!</definedName>
    <definedName name="CostInfo" localSheetId="36">#REF!</definedName>
    <definedName name="CostInfo" localSheetId="39">#REF!</definedName>
    <definedName name="CostInfo">#REF!</definedName>
    <definedName name="CostInfo2" localSheetId="1">#REF!</definedName>
    <definedName name="CostInfo2" localSheetId="4">#REF!</definedName>
    <definedName name="CostInfo2" localSheetId="5">#REF!</definedName>
    <definedName name="CostInfo2" localSheetId="6">#REF!</definedName>
    <definedName name="CostInfo2" localSheetId="7">#REF!</definedName>
    <definedName name="CostInfo2" localSheetId="8">#REF!</definedName>
    <definedName name="CostInfo2" localSheetId="9">#REF!</definedName>
    <definedName name="CostInfo2" localSheetId="12">#REF!</definedName>
    <definedName name="CostInfo2" localSheetId="13">#REF!</definedName>
    <definedName name="CostInfo2" localSheetId="15">#REF!</definedName>
    <definedName name="CostInfo2" localSheetId="16">#REF!</definedName>
    <definedName name="CostInfo2" localSheetId="18">#REF!</definedName>
    <definedName name="CostInfo2" localSheetId="19">#REF!</definedName>
    <definedName name="CostInfo2" localSheetId="21">#REF!</definedName>
    <definedName name="CostInfo2" localSheetId="22">#REF!</definedName>
    <definedName name="CostInfo2" localSheetId="23">#REF!</definedName>
    <definedName name="CostInfo2" localSheetId="24">#REF!</definedName>
    <definedName name="CostInfo2" localSheetId="25">#REF!</definedName>
    <definedName name="CostInfo2" localSheetId="26">#REF!</definedName>
    <definedName name="CostInfo2" localSheetId="27">#REF!</definedName>
    <definedName name="CostInfo2" localSheetId="28">#REF!</definedName>
    <definedName name="CostInfo2" localSheetId="31">#REF!</definedName>
    <definedName name="CostInfo2" localSheetId="32">#REF!</definedName>
    <definedName name="CostInfo2" localSheetId="33">#REF!</definedName>
    <definedName name="CostInfo2" localSheetId="34">#REF!</definedName>
    <definedName name="CostInfo2" localSheetId="35">#REF!</definedName>
    <definedName name="CostInfo2" localSheetId="36">#REF!</definedName>
    <definedName name="CostInfo2" localSheetId="39">#REF!</definedName>
    <definedName name="CostInfo2">#REF!</definedName>
    <definedName name="_xlnm.Criteria" localSheetId="27">'B-4.2 Energy sources data'!#REF!</definedName>
    <definedName name="d" localSheetId="1">#REF!</definedName>
    <definedName name="d" localSheetId="4">#REF!</definedName>
    <definedName name="d" localSheetId="5">#REF!</definedName>
    <definedName name="d" localSheetId="6">#REF!</definedName>
    <definedName name="d" localSheetId="7">#REF!</definedName>
    <definedName name="d" localSheetId="8">#REF!</definedName>
    <definedName name="d" localSheetId="9">#REF!</definedName>
    <definedName name="d" localSheetId="12">#REF!</definedName>
    <definedName name="d" localSheetId="13">#REF!</definedName>
    <definedName name="d" localSheetId="15">#REF!</definedName>
    <definedName name="d" localSheetId="16">#REF!</definedName>
    <definedName name="d" localSheetId="18">#REF!</definedName>
    <definedName name="d" localSheetId="19">#REF!</definedName>
    <definedName name="d" localSheetId="21">#REF!</definedName>
    <definedName name="d" localSheetId="22">#REF!</definedName>
    <definedName name="d" localSheetId="23">#REF!</definedName>
    <definedName name="d" localSheetId="24">#REF!</definedName>
    <definedName name="d" localSheetId="25">#REF!</definedName>
    <definedName name="d" localSheetId="26">#REF!</definedName>
    <definedName name="d" localSheetId="27">#REF!</definedName>
    <definedName name="d" localSheetId="28">#REF!</definedName>
    <definedName name="d" localSheetId="31">#REF!</definedName>
    <definedName name="d" localSheetId="32">#REF!</definedName>
    <definedName name="d" localSheetId="33">#REF!</definedName>
    <definedName name="d" localSheetId="34">#REF!</definedName>
    <definedName name="d" localSheetId="35">#REF!</definedName>
    <definedName name="d" localSheetId="36">#REF!</definedName>
    <definedName name="d" localSheetId="39">#REF!</definedName>
    <definedName name="d">#REF!</definedName>
    <definedName name="DasIV" localSheetId="1">#REF!</definedName>
    <definedName name="DasIV" localSheetId="4">#REF!</definedName>
    <definedName name="DasIV" localSheetId="5">#REF!</definedName>
    <definedName name="DasIV" localSheetId="6">#REF!</definedName>
    <definedName name="DasIV" localSheetId="8">#REF!</definedName>
    <definedName name="DasIV" localSheetId="12">#REF!</definedName>
    <definedName name="DasIV" localSheetId="13">#REF!</definedName>
    <definedName name="DasIV" localSheetId="15">#REF!</definedName>
    <definedName name="DasIV" localSheetId="16">#REF!</definedName>
    <definedName name="DasIV" localSheetId="19">#REF!</definedName>
    <definedName name="DasIV" localSheetId="22">#REF!</definedName>
    <definedName name="DasIV" localSheetId="23">#REF!</definedName>
    <definedName name="DasIV" localSheetId="24">#REF!</definedName>
    <definedName name="DasIV" localSheetId="25">#REF!</definedName>
    <definedName name="DasIV" localSheetId="26">#REF!</definedName>
    <definedName name="DasIV" localSheetId="27">#REF!</definedName>
    <definedName name="DasIV" localSheetId="28">#REF!</definedName>
    <definedName name="DasIV" localSheetId="31">#REF!</definedName>
    <definedName name="DasIV" localSheetId="32">#REF!</definedName>
    <definedName name="DasIV" localSheetId="33">#REF!</definedName>
    <definedName name="DasIV" localSheetId="34">#REF!</definedName>
    <definedName name="DasIV" localSheetId="35">#REF!</definedName>
    <definedName name="DasIV" localSheetId="36">#REF!</definedName>
    <definedName name="DasIV">#REF!</definedName>
    <definedName name="DataCenter" localSheetId="1">#REF!</definedName>
    <definedName name="DataCenter" localSheetId="4">#REF!</definedName>
    <definedName name="DataCenter" localSheetId="5">#REF!</definedName>
    <definedName name="DataCenter" localSheetId="6">#REF!</definedName>
    <definedName name="DataCenter" localSheetId="7">#REF!</definedName>
    <definedName name="DataCenter" localSheetId="8">#REF!</definedName>
    <definedName name="DataCenter" localSheetId="9">#REF!</definedName>
    <definedName name="DataCenter" localSheetId="12">#REF!</definedName>
    <definedName name="DataCenter" localSheetId="13">#REF!</definedName>
    <definedName name="DataCenter" localSheetId="15">#REF!</definedName>
    <definedName name="DataCenter" localSheetId="16">#REF!</definedName>
    <definedName name="DataCenter" localSheetId="18">#REF!</definedName>
    <definedName name="DataCenter" localSheetId="19">#REF!</definedName>
    <definedName name="DataCenter" localSheetId="21">#REF!</definedName>
    <definedName name="DataCenter" localSheetId="22">#REF!</definedName>
    <definedName name="DataCenter" localSheetId="23">#REF!</definedName>
    <definedName name="DataCenter" localSheetId="24">#REF!</definedName>
    <definedName name="DataCenter" localSheetId="25">#REF!</definedName>
    <definedName name="DataCenter" localSheetId="26">#REF!</definedName>
    <definedName name="DataCenter" localSheetId="27">#REF!</definedName>
    <definedName name="DataCenter" localSheetId="28">#REF!</definedName>
    <definedName name="DataCenter" localSheetId="31">#REF!</definedName>
    <definedName name="DataCenter" localSheetId="32">#REF!</definedName>
    <definedName name="DataCenter" localSheetId="33">#REF!</definedName>
    <definedName name="DataCenter" localSheetId="34">#REF!</definedName>
    <definedName name="DataCenter" localSheetId="35">#REF!</definedName>
    <definedName name="DataCenter" localSheetId="36">#REF!</definedName>
    <definedName name="DataCenter" localSheetId="39">#REF!</definedName>
    <definedName name="DataCenter">#REF!</definedName>
    <definedName name="ddd" localSheetId="1">#REF!</definedName>
    <definedName name="ddd" localSheetId="4">#REF!</definedName>
    <definedName name="ddd" localSheetId="5">#REF!</definedName>
    <definedName name="ddd" localSheetId="6">#REF!</definedName>
    <definedName name="ddd" localSheetId="7">#REF!</definedName>
    <definedName name="ddd" localSheetId="8">#REF!</definedName>
    <definedName name="ddd" localSheetId="9">#REF!</definedName>
    <definedName name="ddd" localSheetId="12">#REF!</definedName>
    <definedName name="ddd" localSheetId="13">#REF!</definedName>
    <definedName name="ddd" localSheetId="15">#REF!</definedName>
    <definedName name="ddd" localSheetId="16">#REF!</definedName>
    <definedName name="ddd" localSheetId="18">#REF!</definedName>
    <definedName name="ddd" localSheetId="19">#REF!</definedName>
    <definedName name="ddd" localSheetId="21">#REF!</definedName>
    <definedName name="ddd" localSheetId="22">#REF!</definedName>
    <definedName name="ddd" localSheetId="23">#REF!</definedName>
    <definedName name="ddd" localSheetId="24">#REF!</definedName>
    <definedName name="ddd" localSheetId="25">#REF!</definedName>
    <definedName name="ddd" localSheetId="26">#REF!</definedName>
    <definedName name="ddd" localSheetId="27">#REF!</definedName>
    <definedName name="ddd" localSheetId="28">#REF!</definedName>
    <definedName name="ddd" localSheetId="31">#REF!</definedName>
    <definedName name="ddd" localSheetId="32">#REF!</definedName>
    <definedName name="ddd" localSheetId="33">#REF!</definedName>
    <definedName name="ddd" localSheetId="34">#REF!</definedName>
    <definedName name="ddd" localSheetId="35">#REF!</definedName>
    <definedName name="ddd" localSheetId="36">#REF!</definedName>
    <definedName name="ddd" localSheetId="39">#REF!</definedName>
    <definedName name="ddd">#REF!</definedName>
    <definedName name="dddddd" localSheetId="1">#REF!</definedName>
    <definedName name="dddddd" localSheetId="4">#REF!</definedName>
    <definedName name="dddddd" localSheetId="5">#REF!</definedName>
    <definedName name="dddddd" localSheetId="6">#REF!</definedName>
    <definedName name="dddddd" localSheetId="7">#REF!</definedName>
    <definedName name="dddddd" localSheetId="8">#REF!</definedName>
    <definedName name="dddddd" localSheetId="9">#REF!</definedName>
    <definedName name="dddddd" localSheetId="12">#REF!</definedName>
    <definedName name="dddddd" localSheetId="13">#REF!</definedName>
    <definedName name="dddddd" localSheetId="15">#REF!</definedName>
    <definedName name="dddddd" localSheetId="16">#REF!</definedName>
    <definedName name="dddddd" localSheetId="18">#REF!</definedName>
    <definedName name="dddddd" localSheetId="19">#REF!</definedName>
    <definedName name="dddddd" localSheetId="21">#REF!</definedName>
    <definedName name="dddddd" localSheetId="22">#REF!</definedName>
    <definedName name="dddddd" localSheetId="23">#REF!</definedName>
    <definedName name="dddddd" localSheetId="24">#REF!</definedName>
    <definedName name="dddddd" localSheetId="25">#REF!</definedName>
    <definedName name="dddddd" localSheetId="26">#REF!</definedName>
    <definedName name="dddddd" localSheetId="27">#REF!</definedName>
    <definedName name="dddddd" localSheetId="28">#REF!</definedName>
    <definedName name="dddddd" localSheetId="31">#REF!</definedName>
    <definedName name="dddddd" localSheetId="32">#REF!</definedName>
    <definedName name="dddddd" localSheetId="33">#REF!</definedName>
    <definedName name="dddddd" localSheetId="34">#REF!</definedName>
    <definedName name="dddddd" localSheetId="35">#REF!</definedName>
    <definedName name="dddddd" localSheetId="36">#REF!</definedName>
    <definedName name="dddddd" localSheetId="39">#REF!</definedName>
    <definedName name="dddddd">#REF!</definedName>
    <definedName name="deliveredconsumption" localSheetId="1">#REF!</definedName>
    <definedName name="deliveredconsumption" localSheetId="4">#REF!</definedName>
    <definedName name="deliveredconsumption" localSheetId="5">#REF!</definedName>
    <definedName name="deliveredconsumption" localSheetId="6">#REF!</definedName>
    <definedName name="deliveredconsumption" localSheetId="7">#REF!</definedName>
    <definedName name="deliveredconsumption" localSheetId="8">#REF!</definedName>
    <definedName name="deliveredconsumption" localSheetId="9">#REF!</definedName>
    <definedName name="deliveredconsumption" localSheetId="12">#REF!</definedName>
    <definedName name="deliveredconsumption" localSheetId="13">#REF!</definedName>
    <definedName name="deliveredconsumption" localSheetId="15">#REF!</definedName>
    <definedName name="deliveredconsumption" localSheetId="16">#REF!</definedName>
    <definedName name="deliveredconsumption" localSheetId="18">#REF!</definedName>
    <definedName name="deliveredconsumption" localSheetId="19">#REF!</definedName>
    <definedName name="deliveredconsumption" localSheetId="21">#REF!</definedName>
    <definedName name="deliveredconsumption" localSheetId="22">#REF!</definedName>
    <definedName name="deliveredconsumption" localSheetId="23">#REF!</definedName>
    <definedName name="deliveredconsumption" localSheetId="24">#REF!</definedName>
    <definedName name="deliveredconsumption" localSheetId="25">#REF!</definedName>
    <definedName name="deliveredconsumption" localSheetId="26">#REF!</definedName>
    <definedName name="deliveredconsumption" localSheetId="27">#REF!</definedName>
    <definedName name="deliveredconsumption" localSheetId="28">#REF!</definedName>
    <definedName name="deliveredconsumption" localSheetId="31">#REF!</definedName>
    <definedName name="deliveredconsumption" localSheetId="32">#REF!</definedName>
    <definedName name="deliveredconsumption" localSheetId="33">#REF!</definedName>
    <definedName name="deliveredconsumption" localSheetId="34">#REF!</definedName>
    <definedName name="deliveredconsumption" localSheetId="35">#REF!</definedName>
    <definedName name="deliveredconsumption" localSheetId="36">#REF!</definedName>
    <definedName name="deliveredconsumption" localSheetId="39">#REF!</definedName>
    <definedName name="deliveredconsumption">#REF!</definedName>
    <definedName name="EnergyPerformance" localSheetId="1">#REF!</definedName>
    <definedName name="EnergyPerformance" localSheetId="4">#REF!</definedName>
    <definedName name="EnergyPerformance" localSheetId="5">#REF!</definedName>
    <definedName name="EnergyPerformance" localSheetId="6">#REF!</definedName>
    <definedName name="EnergyPerformance" localSheetId="7">#REF!</definedName>
    <definedName name="EnergyPerformance" localSheetId="8">#REF!</definedName>
    <definedName name="EnergyPerformance" localSheetId="9">#REF!</definedName>
    <definedName name="EnergyPerformance" localSheetId="12">#REF!</definedName>
    <definedName name="EnergyPerformance" localSheetId="13">#REF!</definedName>
    <definedName name="EnergyPerformance" localSheetId="15">#REF!</definedName>
    <definedName name="EnergyPerformance" localSheetId="16">#REF!</definedName>
    <definedName name="EnergyPerformance" localSheetId="18">#REF!</definedName>
    <definedName name="EnergyPerformance" localSheetId="19">#REF!</definedName>
    <definedName name="EnergyPerformance" localSheetId="21">#REF!</definedName>
    <definedName name="EnergyPerformance" localSheetId="22">#REF!</definedName>
    <definedName name="EnergyPerformance" localSheetId="23">#REF!</definedName>
    <definedName name="EnergyPerformance" localSheetId="24">#REF!</definedName>
    <definedName name="EnergyPerformance" localSheetId="25">#REF!</definedName>
    <definedName name="EnergyPerformance" localSheetId="26">#REF!</definedName>
    <definedName name="EnergyPerformance" localSheetId="27">#REF!</definedName>
    <definedName name="EnergyPerformance" localSheetId="28">#REF!</definedName>
    <definedName name="EnergyPerformance" localSheetId="31">#REF!</definedName>
    <definedName name="EnergyPerformance" localSheetId="32">#REF!</definedName>
    <definedName name="EnergyPerformance" localSheetId="33">#REF!</definedName>
    <definedName name="EnergyPerformance" localSheetId="34">#REF!</definedName>
    <definedName name="EnergyPerformance" localSheetId="35">#REF!</definedName>
    <definedName name="EnergyPerformance" localSheetId="36">#REF!</definedName>
    <definedName name="EnergyPerformance" localSheetId="39">#REF!</definedName>
    <definedName name="EnergyPerformance">#REF!</definedName>
    <definedName name="EnergyUnits" localSheetId="1">#REF!</definedName>
    <definedName name="EnergyUnits" localSheetId="4">#REF!</definedName>
    <definedName name="EnergyUnits" localSheetId="5">#REF!</definedName>
    <definedName name="EnergyUnits" localSheetId="6">#REF!</definedName>
    <definedName name="EnergyUnits" localSheetId="7">#REF!</definedName>
    <definedName name="EnergyUnits" localSheetId="8">#REF!</definedName>
    <definedName name="EnergyUnits" localSheetId="9">#REF!</definedName>
    <definedName name="EnergyUnits" localSheetId="12">#REF!</definedName>
    <definedName name="EnergyUnits" localSheetId="13">#REF!</definedName>
    <definedName name="EnergyUnits" localSheetId="15">#REF!</definedName>
    <definedName name="EnergyUnits" localSheetId="16">#REF!</definedName>
    <definedName name="EnergyUnits" localSheetId="18">#REF!</definedName>
    <definedName name="EnergyUnits" localSheetId="19">#REF!</definedName>
    <definedName name="EnergyUnits" localSheetId="21">#REF!</definedName>
    <definedName name="EnergyUnits" localSheetId="22">#REF!</definedName>
    <definedName name="EnergyUnits" localSheetId="23">#REF!</definedName>
    <definedName name="EnergyUnits" localSheetId="24">#REF!</definedName>
    <definedName name="EnergyUnits" localSheetId="25">#REF!</definedName>
    <definedName name="EnergyUnits" localSheetId="26">#REF!</definedName>
    <definedName name="EnergyUnits" localSheetId="27">#REF!</definedName>
    <definedName name="EnergyUnits" localSheetId="28">#REF!</definedName>
    <definedName name="EnergyUnits" localSheetId="31">#REF!</definedName>
    <definedName name="EnergyUnits" localSheetId="32">#REF!</definedName>
    <definedName name="EnergyUnits" localSheetId="33">#REF!</definedName>
    <definedName name="EnergyUnits" localSheetId="34">#REF!</definedName>
    <definedName name="EnergyUnits" localSheetId="35">#REF!</definedName>
    <definedName name="EnergyUnits" localSheetId="36">#REF!</definedName>
    <definedName name="EnergyUnits" localSheetId="39">#REF!</definedName>
    <definedName name="EnergyUnits">#REF!</definedName>
    <definedName name="Equipment" localSheetId="1">#REF!</definedName>
    <definedName name="Equipment" localSheetId="4">#REF!</definedName>
    <definedName name="Equipment" localSheetId="5">#REF!</definedName>
    <definedName name="Equipment" localSheetId="6">#REF!</definedName>
    <definedName name="Equipment" localSheetId="7">#REF!</definedName>
    <definedName name="Equipment" localSheetId="8">#REF!</definedName>
    <definedName name="Equipment" localSheetId="9">#REF!</definedName>
    <definedName name="Equipment" localSheetId="12">#REF!</definedName>
    <definedName name="Equipment" localSheetId="13">#REF!</definedName>
    <definedName name="Equipment" localSheetId="15">#REF!</definedName>
    <definedName name="Equipment" localSheetId="16">#REF!</definedName>
    <definedName name="Equipment" localSheetId="18">#REF!</definedName>
    <definedName name="Equipment" localSheetId="19">#REF!</definedName>
    <definedName name="Equipment" localSheetId="21">#REF!</definedName>
    <definedName name="Equipment" localSheetId="22">#REF!</definedName>
    <definedName name="Equipment" localSheetId="23">#REF!</definedName>
    <definedName name="Equipment" localSheetId="24">#REF!</definedName>
    <definedName name="Equipment" localSheetId="25">#REF!</definedName>
    <definedName name="Equipment" localSheetId="26">#REF!</definedName>
    <definedName name="Equipment" localSheetId="27">#REF!</definedName>
    <definedName name="Equipment" localSheetId="28">#REF!</definedName>
    <definedName name="Equipment" localSheetId="31">#REF!</definedName>
    <definedName name="Equipment" localSheetId="32">#REF!</definedName>
    <definedName name="Equipment" localSheetId="33">#REF!</definedName>
    <definedName name="Equipment" localSheetId="34">#REF!</definedName>
    <definedName name="Equipment" localSheetId="35">#REF!</definedName>
    <definedName name="Equipment" localSheetId="36">#REF!</definedName>
    <definedName name="Equipment" localSheetId="39">#REF!</definedName>
    <definedName name="Equipment">#REF!</definedName>
    <definedName name="ExhaustFans" localSheetId="1">#REF!</definedName>
    <definedName name="ExhaustFans" localSheetId="4">#REF!</definedName>
    <definedName name="ExhaustFans" localSheetId="5">#REF!</definedName>
    <definedName name="ExhaustFans" localSheetId="6">#REF!</definedName>
    <definedName name="ExhaustFans" localSheetId="7">#REF!</definedName>
    <definedName name="ExhaustFans" localSheetId="8">#REF!</definedName>
    <definedName name="ExhaustFans" localSheetId="9">#REF!</definedName>
    <definedName name="ExhaustFans" localSheetId="12">#REF!</definedName>
    <definedName name="ExhaustFans" localSheetId="13">#REF!</definedName>
    <definedName name="ExhaustFans" localSheetId="15">#REF!</definedName>
    <definedName name="ExhaustFans" localSheetId="16">#REF!</definedName>
    <definedName name="ExhaustFans" localSheetId="18">#REF!</definedName>
    <definedName name="ExhaustFans" localSheetId="19">#REF!</definedName>
    <definedName name="ExhaustFans" localSheetId="21">#REF!</definedName>
    <definedName name="ExhaustFans" localSheetId="22">#REF!</definedName>
    <definedName name="ExhaustFans" localSheetId="23">#REF!</definedName>
    <definedName name="ExhaustFans" localSheetId="24">#REF!</definedName>
    <definedName name="ExhaustFans" localSheetId="25">#REF!</definedName>
    <definedName name="ExhaustFans" localSheetId="26">#REF!</definedName>
    <definedName name="ExhaustFans" localSheetId="27">#REF!</definedName>
    <definedName name="ExhaustFans" localSheetId="28">#REF!</definedName>
    <definedName name="ExhaustFans" localSheetId="31">#REF!</definedName>
    <definedName name="ExhaustFans" localSheetId="32">#REF!</definedName>
    <definedName name="ExhaustFans" localSheetId="33">#REF!</definedName>
    <definedName name="ExhaustFans" localSheetId="34">#REF!</definedName>
    <definedName name="ExhaustFans" localSheetId="35">#REF!</definedName>
    <definedName name="ExhaustFans" localSheetId="36">#REF!</definedName>
    <definedName name="ExhaustFans" localSheetId="39">#REF!</definedName>
    <definedName name="ExhaustFans">#REF!</definedName>
    <definedName name="ExteriorLighting" localSheetId="1">#REF!</definedName>
    <definedName name="ExteriorLighting" localSheetId="4">#REF!</definedName>
    <definedName name="ExteriorLighting" localSheetId="5">#REF!</definedName>
    <definedName name="ExteriorLighting" localSheetId="6">#REF!</definedName>
    <definedName name="ExteriorLighting" localSheetId="7">#REF!</definedName>
    <definedName name="ExteriorLighting" localSheetId="8">#REF!</definedName>
    <definedName name="ExteriorLighting" localSheetId="9">#REF!</definedName>
    <definedName name="ExteriorLighting" localSheetId="12">#REF!</definedName>
    <definedName name="ExteriorLighting" localSheetId="13">#REF!</definedName>
    <definedName name="ExteriorLighting" localSheetId="15">#REF!</definedName>
    <definedName name="ExteriorLighting" localSheetId="16">#REF!</definedName>
    <definedName name="ExteriorLighting" localSheetId="18">#REF!</definedName>
    <definedName name="ExteriorLighting" localSheetId="19">#REF!</definedName>
    <definedName name="ExteriorLighting" localSheetId="21">#REF!</definedName>
    <definedName name="ExteriorLighting" localSheetId="22">#REF!</definedName>
    <definedName name="ExteriorLighting" localSheetId="23">#REF!</definedName>
    <definedName name="ExteriorLighting" localSheetId="24">#REF!</definedName>
    <definedName name="ExteriorLighting" localSheetId="25">#REF!</definedName>
    <definedName name="ExteriorLighting" localSheetId="26">#REF!</definedName>
    <definedName name="ExteriorLighting" localSheetId="27">#REF!</definedName>
    <definedName name="ExteriorLighting" localSheetId="28">#REF!</definedName>
    <definedName name="ExteriorLighting" localSheetId="31">#REF!</definedName>
    <definedName name="ExteriorLighting" localSheetId="32">#REF!</definedName>
    <definedName name="ExteriorLighting" localSheetId="33">#REF!</definedName>
    <definedName name="ExteriorLighting" localSheetId="34">#REF!</definedName>
    <definedName name="ExteriorLighting" localSheetId="35">#REF!</definedName>
    <definedName name="ExteriorLighting" localSheetId="36">#REF!</definedName>
    <definedName name="ExteriorLighting" localSheetId="39">#REF!</definedName>
    <definedName name="ExteriorLighting">#REF!</definedName>
    <definedName name="_xlnm.Extract" localSheetId="27">'B-4.2 Energy sources data'!#REF!</definedName>
    <definedName name="FanCoilUnits" localSheetId="1">#REF!</definedName>
    <definedName name="FanCoilUnits" localSheetId="4">#REF!</definedName>
    <definedName name="FanCoilUnits" localSheetId="5">#REF!</definedName>
    <definedName name="FanCoilUnits" localSheetId="6">#REF!</definedName>
    <definedName name="FanCoilUnits" localSheetId="7">#REF!</definedName>
    <definedName name="FanCoilUnits" localSheetId="8">#REF!</definedName>
    <definedName name="FanCoilUnits" localSheetId="9">#REF!</definedName>
    <definedName name="FanCoilUnits" localSheetId="12">#REF!</definedName>
    <definedName name="FanCoilUnits" localSheetId="13">#REF!</definedName>
    <definedName name="FanCoilUnits" localSheetId="15">#REF!</definedName>
    <definedName name="FanCoilUnits" localSheetId="16">#REF!</definedName>
    <definedName name="FanCoilUnits" localSheetId="18">#REF!</definedName>
    <definedName name="FanCoilUnits" localSheetId="19">#REF!</definedName>
    <definedName name="FanCoilUnits" localSheetId="21">#REF!</definedName>
    <definedName name="FanCoilUnits" localSheetId="22">#REF!</definedName>
    <definedName name="FanCoilUnits" localSheetId="23">#REF!</definedName>
    <definedName name="FanCoilUnits" localSheetId="24">#REF!</definedName>
    <definedName name="FanCoilUnits" localSheetId="25">#REF!</definedName>
    <definedName name="FanCoilUnits" localSheetId="26">#REF!</definedName>
    <definedName name="FanCoilUnits" localSheetId="27">#REF!</definedName>
    <definedName name="FanCoilUnits" localSheetId="28">#REF!</definedName>
    <definedName name="FanCoilUnits" localSheetId="31">#REF!</definedName>
    <definedName name="FanCoilUnits" localSheetId="32">#REF!</definedName>
    <definedName name="FanCoilUnits" localSheetId="33">#REF!</definedName>
    <definedName name="FanCoilUnits" localSheetId="34">#REF!</definedName>
    <definedName name="FanCoilUnits" localSheetId="35">#REF!</definedName>
    <definedName name="FanCoilUnits" localSheetId="36">#REF!</definedName>
    <definedName name="FanCoilUnits" localSheetId="39">#REF!</definedName>
    <definedName name="FanCoilUnits">#REF!</definedName>
    <definedName name="Fenestration" localSheetId="1">#REF!</definedName>
    <definedName name="Fenestration" localSheetId="4">#REF!</definedName>
    <definedName name="Fenestration" localSheetId="5">#REF!</definedName>
    <definedName name="Fenestration" localSheetId="6">#REF!</definedName>
    <definedName name="Fenestration" localSheetId="7">#REF!</definedName>
    <definedName name="Fenestration" localSheetId="8">#REF!</definedName>
    <definedName name="Fenestration" localSheetId="9">#REF!</definedName>
    <definedName name="Fenestration" localSheetId="12">#REF!</definedName>
    <definedName name="Fenestration" localSheetId="13">#REF!</definedName>
    <definedName name="Fenestration" localSheetId="15">#REF!</definedName>
    <definedName name="Fenestration" localSheetId="16">#REF!</definedName>
    <definedName name="Fenestration" localSheetId="18">#REF!</definedName>
    <definedName name="Fenestration" localSheetId="19">#REF!</definedName>
    <definedName name="Fenestration" localSheetId="21">#REF!</definedName>
    <definedName name="Fenestration" localSheetId="22">#REF!</definedName>
    <definedName name="Fenestration" localSheetId="23">#REF!</definedName>
    <definedName name="Fenestration" localSheetId="24">#REF!</definedName>
    <definedName name="Fenestration" localSheetId="25">#REF!</definedName>
    <definedName name="Fenestration" localSheetId="26">#REF!</definedName>
    <definedName name="Fenestration" localSheetId="27">#REF!</definedName>
    <definedName name="Fenestration" localSheetId="28">#REF!</definedName>
    <definedName name="Fenestration" localSheetId="31">#REF!</definedName>
    <definedName name="Fenestration" localSheetId="32">#REF!</definedName>
    <definedName name="Fenestration" localSheetId="33">#REF!</definedName>
    <definedName name="Fenestration" localSheetId="34">#REF!</definedName>
    <definedName name="Fenestration" localSheetId="35">#REF!</definedName>
    <definedName name="Fenestration" localSheetId="36">#REF!</definedName>
    <definedName name="Fenestration" localSheetId="39">#REF!</definedName>
    <definedName name="Fenestration">#REF!</definedName>
    <definedName name="FixturesandUse" localSheetId="1">#REF!</definedName>
    <definedName name="FixturesandUse" localSheetId="4">#REF!</definedName>
    <definedName name="FixturesandUse" localSheetId="5">#REF!</definedName>
    <definedName name="FixturesandUse" localSheetId="6">#REF!</definedName>
    <definedName name="FixturesandUse" localSheetId="7">#REF!</definedName>
    <definedName name="FixturesandUse" localSheetId="8">#REF!</definedName>
    <definedName name="FixturesandUse" localSheetId="9">#REF!</definedName>
    <definedName name="FixturesandUse" localSheetId="12">#REF!</definedName>
    <definedName name="FixturesandUse" localSheetId="13">#REF!</definedName>
    <definedName name="FixturesandUse" localSheetId="15">#REF!</definedName>
    <definedName name="FixturesandUse" localSheetId="16">#REF!</definedName>
    <definedName name="FixturesandUse" localSheetId="18">#REF!</definedName>
    <definedName name="FixturesandUse" localSheetId="19">#REF!</definedName>
    <definedName name="FixturesandUse" localSheetId="21">#REF!</definedName>
    <definedName name="FixturesandUse" localSheetId="22">#REF!</definedName>
    <definedName name="FixturesandUse" localSheetId="23">#REF!</definedName>
    <definedName name="FixturesandUse" localSheetId="24">#REF!</definedName>
    <definedName name="FixturesandUse" localSheetId="25">#REF!</definedName>
    <definedName name="FixturesandUse" localSheetId="26">#REF!</definedName>
    <definedName name="FixturesandUse" localSheetId="27">#REF!</definedName>
    <definedName name="FixturesandUse" localSheetId="28">#REF!</definedName>
    <definedName name="FixturesandUse" localSheetId="31">#REF!</definedName>
    <definedName name="FixturesandUse" localSheetId="32">#REF!</definedName>
    <definedName name="FixturesandUse" localSheetId="33">#REF!</definedName>
    <definedName name="FixturesandUse" localSheetId="34">#REF!</definedName>
    <definedName name="FixturesandUse" localSheetId="35">#REF!</definedName>
    <definedName name="FixturesandUse" localSheetId="36">#REF!</definedName>
    <definedName name="FixturesandUse" localSheetId="39">#REF!</definedName>
    <definedName name="FixturesandUse">#REF!</definedName>
    <definedName name="FlowRate">[1]Input!$K$18</definedName>
    <definedName name="HVACSchedule" localSheetId="1">#REF!</definedName>
    <definedName name="HVACSchedule" localSheetId="4">#REF!</definedName>
    <definedName name="HVACSchedule" localSheetId="5">#REF!</definedName>
    <definedName name="HVACSchedule" localSheetId="6">#REF!</definedName>
    <definedName name="HVACSchedule" localSheetId="7">#REF!</definedName>
    <definedName name="HVACSchedule" localSheetId="8">#REF!</definedName>
    <definedName name="HVACSchedule" localSheetId="9">#REF!</definedName>
    <definedName name="HVACSchedule" localSheetId="12">#REF!</definedName>
    <definedName name="HVACSchedule" localSheetId="13">#REF!</definedName>
    <definedName name="HVACSchedule" localSheetId="15">#REF!</definedName>
    <definedName name="HVACSchedule" localSheetId="16">#REF!</definedName>
    <definedName name="HVACSchedule" localSheetId="18">#REF!</definedName>
    <definedName name="HVACSchedule" localSheetId="19">#REF!</definedName>
    <definedName name="HVACSchedule" localSheetId="21">#REF!</definedName>
    <definedName name="HVACSchedule" localSheetId="22">#REF!</definedName>
    <definedName name="HVACSchedule" localSheetId="23">#REF!</definedName>
    <definedName name="HVACSchedule" localSheetId="24">#REF!</definedName>
    <definedName name="HVACSchedule" localSheetId="25">#REF!</definedName>
    <definedName name="HVACSchedule" localSheetId="26">#REF!</definedName>
    <definedName name="HVACSchedule" localSheetId="27">#REF!</definedName>
    <definedName name="HVACSchedule" localSheetId="28">#REF!</definedName>
    <definedName name="HVACSchedule" localSheetId="31">#REF!</definedName>
    <definedName name="HVACSchedule" localSheetId="32">#REF!</definedName>
    <definedName name="HVACSchedule" localSheetId="33">#REF!</definedName>
    <definedName name="HVACSchedule" localSheetId="34">#REF!</definedName>
    <definedName name="HVACSchedule" localSheetId="35">#REF!</definedName>
    <definedName name="HVACSchedule" localSheetId="36">#REF!</definedName>
    <definedName name="HVACSchedule" localSheetId="39">#REF!</definedName>
    <definedName name="HVACSchedule">#REF!</definedName>
    <definedName name="InteriorLighting" localSheetId="1">#REF!</definedName>
    <definedName name="InteriorLighting" localSheetId="4">#REF!</definedName>
    <definedName name="InteriorLighting" localSheetId="5">#REF!</definedName>
    <definedName name="InteriorLighting" localSheetId="6">#REF!</definedName>
    <definedName name="InteriorLighting" localSheetId="7">#REF!</definedName>
    <definedName name="InteriorLighting" localSheetId="8">#REF!</definedName>
    <definedName name="InteriorLighting" localSheetId="9">#REF!</definedName>
    <definedName name="InteriorLighting" localSheetId="12">#REF!</definedName>
    <definedName name="InteriorLighting" localSheetId="13">#REF!</definedName>
    <definedName name="InteriorLighting" localSheetId="15">#REF!</definedName>
    <definedName name="InteriorLighting" localSheetId="16">#REF!</definedName>
    <definedName name="InteriorLighting" localSheetId="18">#REF!</definedName>
    <definedName name="InteriorLighting" localSheetId="19">#REF!</definedName>
    <definedName name="InteriorLighting" localSheetId="21">#REF!</definedName>
    <definedName name="InteriorLighting" localSheetId="22">#REF!</definedName>
    <definedName name="InteriorLighting" localSheetId="23">#REF!</definedName>
    <definedName name="InteriorLighting" localSheetId="24">#REF!</definedName>
    <definedName name="InteriorLighting" localSheetId="25">#REF!</definedName>
    <definedName name="InteriorLighting" localSheetId="26">#REF!</definedName>
    <definedName name="InteriorLighting" localSheetId="27">#REF!</definedName>
    <definedName name="InteriorLighting" localSheetId="28">#REF!</definedName>
    <definedName name="InteriorLighting" localSheetId="31">#REF!</definedName>
    <definedName name="InteriorLighting" localSheetId="32">#REF!</definedName>
    <definedName name="InteriorLighting" localSheetId="33">#REF!</definedName>
    <definedName name="InteriorLighting" localSheetId="34">#REF!</definedName>
    <definedName name="InteriorLighting" localSheetId="35">#REF!</definedName>
    <definedName name="InteriorLighting" localSheetId="36">#REF!</definedName>
    <definedName name="InteriorLighting" localSheetId="39">#REF!</definedName>
    <definedName name="InteriorLighting">#REF!</definedName>
    <definedName name="KitchenEqupment" localSheetId="1">#REF!</definedName>
    <definedName name="KitchenEqupment" localSheetId="4">#REF!</definedName>
    <definedName name="KitchenEqupment" localSheetId="5">#REF!</definedName>
    <definedName name="KitchenEqupment" localSheetId="6">#REF!</definedName>
    <definedName name="KitchenEqupment" localSheetId="7">#REF!</definedName>
    <definedName name="KitchenEqupment" localSheetId="8">#REF!</definedName>
    <definedName name="KitchenEqupment" localSheetId="9">#REF!</definedName>
    <definedName name="KitchenEqupment" localSheetId="12">#REF!</definedName>
    <definedName name="KitchenEqupment" localSheetId="13">#REF!</definedName>
    <definedName name="KitchenEqupment" localSheetId="15">#REF!</definedName>
    <definedName name="KitchenEqupment" localSheetId="16">#REF!</definedName>
    <definedName name="KitchenEqupment" localSheetId="18">#REF!</definedName>
    <definedName name="KitchenEqupment" localSheetId="19">#REF!</definedName>
    <definedName name="KitchenEqupment" localSheetId="21">#REF!</definedName>
    <definedName name="KitchenEqupment" localSheetId="22">#REF!</definedName>
    <definedName name="KitchenEqupment" localSheetId="23">#REF!</definedName>
    <definedName name="KitchenEqupment" localSheetId="24">#REF!</definedName>
    <definedName name="KitchenEqupment" localSheetId="25">#REF!</definedName>
    <definedName name="KitchenEqupment" localSheetId="26">#REF!</definedName>
    <definedName name="KitchenEqupment" localSheetId="27">#REF!</definedName>
    <definedName name="KitchenEqupment" localSheetId="28">#REF!</definedName>
    <definedName name="KitchenEqupment" localSheetId="31">#REF!</definedName>
    <definedName name="KitchenEqupment" localSheetId="32">#REF!</definedName>
    <definedName name="KitchenEqupment" localSheetId="33">#REF!</definedName>
    <definedName name="KitchenEqupment" localSheetId="34">#REF!</definedName>
    <definedName name="KitchenEqupment" localSheetId="35">#REF!</definedName>
    <definedName name="KitchenEqupment" localSheetId="36">#REF!</definedName>
    <definedName name="KitchenEqupment" localSheetId="39">#REF!</definedName>
    <definedName name="KitchenEqupment">#REF!</definedName>
    <definedName name="lab" localSheetId="1">#REF!</definedName>
    <definedName name="lab" localSheetId="4">#REF!</definedName>
    <definedName name="lab" localSheetId="5">#REF!</definedName>
    <definedName name="lab" localSheetId="6">#REF!</definedName>
    <definedName name="lab" localSheetId="7">#REF!</definedName>
    <definedName name="lab" localSheetId="8">#REF!</definedName>
    <definedName name="lab" localSheetId="9">#REF!</definedName>
    <definedName name="lab" localSheetId="12">#REF!</definedName>
    <definedName name="lab" localSheetId="13">#REF!</definedName>
    <definedName name="lab" localSheetId="15">#REF!</definedName>
    <definedName name="lab" localSheetId="16">#REF!</definedName>
    <definedName name="lab" localSheetId="18">#REF!</definedName>
    <definedName name="lab" localSheetId="19">#REF!</definedName>
    <definedName name="lab" localSheetId="21">#REF!</definedName>
    <definedName name="lab" localSheetId="22">#REF!</definedName>
    <definedName name="lab" localSheetId="23">#REF!</definedName>
    <definedName name="lab" localSheetId="24">#REF!</definedName>
    <definedName name="lab" localSheetId="25">#REF!</definedName>
    <definedName name="lab" localSheetId="26">#REF!</definedName>
    <definedName name="lab" localSheetId="27">#REF!</definedName>
    <definedName name="lab" localSheetId="28">#REF!</definedName>
    <definedName name="lab" localSheetId="31">#REF!</definedName>
    <definedName name="lab" localSheetId="32">#REF!</definedName>
    <definedName name="lab" localSheetId="33">#REF!</definedName>
    <definedName name="lab" localSheetId="34">#REF!</definedName>
    <definedName name="lab" localSheetId="35">#REF!</definedName>
    <definedName name="lab" localSheetId="36">#REF!</definedName>
    <definedName name="lab" localSheetId="39">#REF!</definedName>
    <definedName name="lab">#REF!</definedName>
    <definedName name="LabEquipment" localSheetId="1">#REF!</definedName>
    <definedName name="LabEquipment" localSheetId="4">#REF!</definedName>
    <definedName name="LabEquipment" localSheetId="5">#REF!</definedName>
    <definedName name="LabEquipment" localSheetId="6">#REF!</definedName>
    <definedName name="LabEquipment" localSheetId="7">#REF!</definedName>
    <definedName name="LabEquipment" localSheetId="8">#REF!</definedName>
    <definedName name="LabEquipment" localSheetId="9">#REF!</definedName>
    <definedName name="LabEquipment" localSheetId="12">#REF!</definedName>
    <definedName name="LabEquipment" localSheetId="13">#REF!</definedName>
    <definedName name="LabEquipment" localSheetId="15">#REF!</definedName>
    <definedName name="LabEquipment" localSheetId="16">#REF!</definedName>
    <definedName name="LabEquipment" localSheetId="18">#REF!</definedName>
    <definedName name="LabEquipment" localSheetId="19">#REF!</definedName>
    <definedName name="LabEquipment" localSheetId="21">#REF!</definedName>
    <definedName name="LabEquipment" localSheetId="22">#REF!</definedName>
    <definedName name="LabEquipment" localSheetId="23">#REF!</definedName>
    <definedName name="LabEquipment" localSheetId="24">#REF!</definedName>
    <definedName name="LabEquipment" localSheetId="25">#REF!</definedName>
    <definedName name="LabEquipment" localSheetId="26">#REF!</definedName>
    <definedName name="LabEquipment" localSheetId="27">#REF!</definedName>
    <definedName name="LabEquipment" localSheetId="28">#REF!</definedName>
    <definedName name="LabEquipment" localSheetId="31">#REF!</definedName>
    <definedName name="LabEquipment" localSheetId="32">#REF!</definedName>
    <definedName name="LabEquipment" localSheetId="33">#REF!</definedName>
    <definedName name="LabEquipment" localSheetId="34">#REF!</definedName>
    <definedName name="LabEquipment" localSheetId="35">#REF!</definedName>
    <definedName name="LabEquipment" localSheetId="36">#REF!</definedName>
    <definedName name="LabEquipment" localSheetId="39">#REF!</definedName>
    <definedName name="LabEquipment">#REF!</definedName>
    <definedName name="LightingSchedule" localSheetId="1">#REF!</definedName>
    <definedName name="LightingSchedule" localSheetId="4">#REF!</definedName>
    <definedName name="LightingSchedule" localSheetId="5">#REF!</definedName>
    <definedName name="LightingSchedule" localSheetId="6">#REF!</definedName>
    <definedName name="LightingSchedule" localSheetId="7">#REF!</definedName>
    <definedName name="LightingSchedule" localSheetId="8">#REF!</definedName>
    <definedName name="LightingSchedule" localSheetId="9">#REF!</definedName>
    <definedName name="LightingSchedule" localSheetId="12">#REF!</definedName>
    <definedName name="LightingSchedule" localSheetId="13">#REF!</definedName>
    <definedName name="LightingSchedule" localSheetId="15">#REF!</definedName>
    <definedName name="LightingSchedule" localSheetId="16">#REF!</definedName>
    <definedName name="LightingSchedule" localSheetId="18">#REF!</definedName>
    <definedName name="LightingSchedule" localSheetId="19">#REF!</definedName>
    <definedName name="LightingSchedule" localSheetId="21">#REF!</definedName>
    <definedName name="LightingSchedule" localSheetId="22">#REF!</definedName>
    <definedName name="LightingSchedule" localSheetId="23">#REF!</definedName>
    <definedName name="LightingSchedule" localSheetId="24">#REF!</definedName>
    <definedName name="LightingSchedule" localSheetId="25">#REF!</definedName>
    <definedName name="LightingSchedule" localSheetId="26">#REF!</definedName>
    <definedName name="LightingSchedule" localSheetId="27">#REF!</definedName>
    <definedName name="LightingSchedule" localSheetId="28">#REF!</definedName>
    <definedName name="LightingSchedule" localSheetId="31">#REF!</definedName>
    <definedName name="LightingSchedule" localSheetId="32">#REF!</definedName>
    <definedName name="LightingSchedule" localSheetId="33">#REF!</definedName>
    <definedName name="LightingSchedule" localSheetId="34">#REF!</definedName>
    <definedName name="LightingSchedule" localSheetId="35">#REF!</definedName>
    <definedName name="LightingSchedule" localSheetId="36">#REF!</definedName>
    <definedName name="LightingSchedule" localSheetId="39">#REF!</definedName>
    <definedName name="LightingSchedule">#REF!</definedName>
    <definedName name="new" localSheetId="6">#REF!</definedName>
    <definedName name="new" localSheetId="8">#REF!</definedName>
    <definedName name="new" localSheetId="31">#REF!</definedName>
    <definedName name="new" localSheetId="32">#REF!</definedName>
    <definedName name="new" localSheetId="33">#REF!</definedName>
    <definedName name="new" localSheetId="36">#REF!</definedName>
    <definedName name="new">#REF!</definedName>
    <definedName name="Occupancy" localSheetId="1">#REF!</definedName>
    <definedName name="Occupancy" localSheetId="4">#REF!</definedName>
    <definedName name="Occupancy" localSheetId="5">#REF!</definedName>
    <definedName name="Occupancy" localSheetId="6">#REF!</definedName>
    <definedName name="Occupancy" localSheetId="7">#REF!</definedName>
    <definedName name="Occupancy" localSheetId="8">#REF!</definedName>
    <definedName name="Occupancy" localSheetId="9">#REF!</definedName>
    <definedName name="Occupancy" localSheetId="12">#REF!</definedName>
    <definedName name="Occupancy" localSheetId="13">#REF!</definedName>
    <definedName name="Occupancy" localSheetId="15">#REF!</definedName>
    <definedName name="Occupancy" localSheetId="16">#REF!</definedName>
    <definedName name="Occupancy" localSheetId="18">#REF!</definedName>
    <definedName name="Occupancy" localSheetId="19">#REF!</definedName>
    <definedName name="Occupancy" localSheetId="21">#REF!</definedName>
    <definedName name="Occupancy" localSheetId="22">#REF!</definedName>
    <definedName name="Occupancy" localSheetId="23">#REF!</definedName>
    <definedName name="Occupancy" localSheetId="24">#REF!</definedName>
    <definedName name="Occupancy" localSheetId="25">#REF!</definedName>
    <definedName name="Occupancy" localSheetId="26">#REF!</definedName>
    <definedName name="Occupancy" localSheetId="27">#REF!</definedName>
    <definedName name="Occupancy" localSheetId="28">#REF!</definedName>
    <definedName name="Occupancy" localSheetId="31">#REF!</definedName>
    <definedName name="Occupancy" localSheetId="32">#REF!</definedName>
    <definedName name="Occupancy" localSheetId="33">#REF!</definedName>
    <definedName name="Occupancy" localSheetId="34">#REF!</definedName>
    <definedName name="Occupancy" localSheetId="35">#REF!</definedName>
    <definedName name="Occupancy" localSheetId="36">#REF!</definedName>
    <definedName name="Occupancy" localSheetId="39">#REF!</definedName>
    <definedName name="Occupancy">#REF!</definedName>
    <definedName name="OccupancySchedule" localSheetId="1">#REF!</definedName>
    <definedName name="OccupancySchedule" localSheetId="4">#REF!</definedName>
    <definedName name="OccupancySchedule" localSheetId="5">#REF!</definedName>
    <definedName name="OccupancySchedule" localSheetId="6">#REF!</definedName>
    <definedName name="OccupancySchedule" localSheetId="7">#REF!</definedName>
    <definedName name="OccupancySchedule" localSheetId="8">#REF!</definedName>
    <definedName name="OccupancySchedule" localSheetId="9">#REF!</definedName>
    <definedName name="OccupancySchedule" localSheetId="12">#REF!</definedName>
    <definedName name="OccupancySchedule" localSheetId="13">#REF!</definedName>
    <definedName name="OccupancySchedule" localSheetId="15">#REF!</definedName>
    <definedName name="OccupancySchedule" localSheetId="16">#REF!</definedName>
    <definedName name="OccupancySchedule" localSheetId="18">#REF!</definedName>
    <definedName name="OccupancySchedule" localSheetId="19">#REF!</definedName>
    <definedName name="OccupancySchedule" localSheetId="21">#REF!</definedName>
    <definedName name="OccupancySchedule" localSheetId="22">#REF!</definedName>
    <definedName name="OccupancySchedule" localSheetId="23">#REF!</definedName>
    <definedName name="OccupancySchedule" localSheetId="24">#REF!</definedName>
    <definedName name="OccupancySchedule" localSheetId="25">#REF!</definedName>
    <definedName name="OccupancySchedule" localSheetId="26">#REF!</definedName>
    <definedName name="OccupancySchedule" localSheetId="27">#REF!</definedName>
    <definedName name="OccupancySchedule" localSheetId="28">#REF!</definedName>
    <definedName name="OccupancySchedule" localSheetId="31">#REF!</definedName>
    <definedName name="OccupancySchedule" localSheetId="32">#REF!</definedName>
    <definedName name="OccupancySchedule" localSheetId="33">#REF!</definedName>
    <definedName name="OccupancySchedule" localSheetId="34">#REF!</definedName>
    <definedName name="OccupancySchedule" localSheetId="35">#REF!</definedName>
    <definedName name="OccupancySchedule" localSheetId="36">#REF!</definedName>
    <definedName name="OccupancySchedule" localSheetId="39">#REF!</definedName>
    <definedName name="OccupancySchedule">#REF!</definedName>
    <definedName name="OM" localSheetId="1">#REF!</definedName>
    <definedName name="OM" localSheetId="4">#REF!</definedName>
    <definedName name="OM" localSheetId="5">#REF!</definedName>
    <definedName name="OM" localSheetId="6">#REF!</definedName>
    <definedName name="OM" localSheetId="7">#REF!</definedName>
    <definedName name="OM" localSheetId="8">#REF!</definedName>
    <definedName name="OM" localSheetId="9">#REF!</definedName>
    <definedName name="OM" localSheetId="12">#REF!</definedName>
    <definedName name="OM" localSheetId="13">#REF!</definedName>
    <definedName name="OM" localSheetId="15">#REF!</definedName>
    <definedName name="OM" localSheetId="16">#REF!</definedName>
    <definedName name="OM" localSheetId="18">#REF!</definedName>
    <definedName name="OM" localSheetId="19">#REF!</definedName>
    <definedName name="OM" localSheetId="21">#REF!</definedName>
    <definedName name="OM" localSheetId="22">#REF!</definedName>
    <definedName name="OM" localSheetId="23">#REF!</definedName>
    <definedName name="OM" localSheetId="24">#REF!</definedName>
    <definedName name="OM" localSheetId="25">#REF!</definedName>
    <definedName name="OM" localSheetId="26">#REF!</definedName>
    <definedName name="OM" localSheetId="27">#REF!</definedName>
    <definedName name="OM" localSheetId="28">#REF!</definedName>
    <definedName name="OM" localSheetId="31">#REF!</definedName>
    <definedName name="OM" localSheetId="32">#REF!</definedName>
    <definedName name="OM" localSheetId="33">#REF!</definedName>
    <definedName name="OM" localSheetId="34">#REF!</definedName>
    <definedName name="OM" localSheetId="35">#REF!</definedName>
    <definedName name="OM" localSheetId="36">#REF!</definedName>
    <definedName name="OM" localSheetId="39">#REF!</definedName>
    <definedName name="OM">#REF!</definedName>
    <definedName name="OpaqueDoors" localSheetId="1">#REF!</definedName>
    <definedName name="OpaqueDoors" localSheetId="4">#REF!</definedName>
    <definedName name="OpaqueDoors" localSheetId="5">#REF!</definedName>
    <definedName name="OpaqueDoors" localSheetId="6">#REF!</definedName>
    <definedName name="OpaqueDoors" localSheetId="7">#REF!</definedName>
    <definedName name="OpaqueDoors" localSheetId="8">#REF!</definedName>
    <definedName name="OpaqueDoors" localSheetId="9">#REF!</definedName>
    <definedName name="OpaqueDoors" localSheetId="12">#REF!</definedName>
    <definedName name="OpaqueDoors" localSheetId="13">#REF!</definedName>
    <definedName name="OpaqueDoors" localSheetId="15">#REF!</definedName>
    <definedName name="OpaqueDoors" localSheetId="16">#REF!</definedName>
    <definedName name="OpaqueDoors" localSheetId="18">#REF!</definedName>
    <definedName name="OpaqueDoors" localSheetId="19">#REF!</definedName>
    <definedName name="OpaqueDoors" localSheetId="21">#REF!</definedName>
    <definedName name="OpaqueDoors" localSheetId="22">#REF!</definedName>
    <definedName name="OpaqueDoors" localSheetId="23">#REF!</definedName>
    <definedName name="OpaqueDoors" localSheetId="24">#REF!</definedName>
    <definedName name="OpaqueDoors" localSheetId="25">#REF!</definedName>
    <definedName name="OpaqueDoors" localSheetId="26">#REF!</definedName>
    <definedName name="OpaqueDoors" localSheetId="27">#REF!</definedName>
    <definedName name="OpaqueDoors" localSheetId="28">#REF!</definedName>
    <definedName name="OpaqueDoors" localSheetId="31">#REF!</definedName>
    <definedName name="OpaqueDoors" localSheetId="32">#REF!</definedName>
    <definedName name="OpaqueDoors" localSheetId="33">#REF!</definedName>
    <definedName name="OpaqueDoors" localSheetId="34">#REF!</definedName>
    <definedName name="OpaqueDoors" localSheetId="35">#REF!</definedName>
    <definedName name="OpaqueDoors" localSheetId="36">#REF!</definedName>
    <definedName name="OpaqueDoors" localSheetId="39">#REF!</definedName>
    <definedName name="OpaqueDoors">#REF!</definedName>
    <definedName name="OpaqueSurfaces" localSheetId="1">#REF!</definedName>
    <definedName name="OpaqueSurfaces" localSheetId="4">#REF!</definedName>
    <definedName name="OpaqueSurfaces" localSheetId="5">#REF!</definedName>
    <definedName name="OpaqueSurfaces" localSheetId="6">#REF!</definedName>
    <definedName name="OpaqueSurfaces" localSheetId="7">#REF!</definedName>
    <definedName name="OpaqueSurfaces" localSheetId="8">#REF!</definedName>
    <definedName name="OpaqueSurfaces" localSheetId="9">#REF!</definedName>
    <definedName name="OpaqueSurfaces" localSheetId="12">#REF!</definedName>
    <definedName name="OpaqueSurfaces" localSheetId="13">#REF!</definedName>
    <definedName name="OpaqueSurfaces" localSheetId="15">#REF!</definedName>
    <definedName name="OpaqueSurfaces" localSheetId="16">#REF!</definedName>
    <definedName name="OpaqueSurfaces" localSheetId="18">#REF!</definedName>
    <definedName name="OpaqueSurfaces" localSheetId="19">#REF!</definedName>
    <definedName name="OpaqueSurfaces" localSheetId="21">#REF!</definedName>
    <definedName name="OpaqueSurfaces" localSheetId="22">#REF!</definedName>
    <definedName name="OpaqueSurfaces" localSheetId="23">#REF!</definedName>
    <definedName name="OpaqueSurfaces" localSheetId="24">#REF!</definedName>
    <definedName name="OpaqueSurfaces" localSheetId="25">#REF!</definedName>
    <definedName name="OpaqueSurfaces" localSheetId="26">#REF!</definedName>
    <definedName name="OpaqueSurfaces" localSheetId="27">#REF!</definedName>
    <definedName name="OpaqueSurfaces" localSheetId="28">#REF!</definedName>
    <definedName name="OpaqueSurfaces" localSheetId="31">#REF!</definedName>
    <definedName name="OpaqueSurfaces" localSheetId="32">#REF!</definedName>
    <definedName name="OpaqueSurfaces" localSheetId="33">#REF!</definedName>
    <definedName name="OpaqueSurfaces" localSheetId="34">#REF!</definedName>
    <definedName name="OpaqueSurfaces" localSheetId="35">#REF!</definedName>
    <definedName name="OpaqueSurfaces" localSheetId="36">#REF!</definedName>
    <definedName name="OpaqueSurfaces" localSheetId="39">#REF!</definedName>
    <definedName name="OpaqueSurfaces">#REF!</definedName>
    <definedName name="PackagedUnits" localSheetId="1">#REF!</definedName>
    <definedName name="PackagedUnits" localSheetId="4">#REF!</definedName>
    <definedName name="PackagedUnits" localSheetId="5">#REF!</definedName>
    <definedName name="PackagedUnits" localSheetId="6">#REF!</definedName>
    <definedName name="PackagedUnits" localSheetId="7">#REF!</definedName>
    <definedName name="PackagedUnits" localSheetId="8">#REF!</definedName>
    <definedName name="PackagedUnits" localSheetId="9">#REF!</definedName>
    <definedName name="PackagedUnits" localSheetId="12">#REF!</definedName>
    <definedName name="PackagedUnits" localSheetId="13">#REF!</definedName>
    <definedName name="PackagedUnits" localSheetId="15">#REF!</definedName>
    <definedName name="PackagedUnits" localSheetId="16">#REF!</definedName>
    <definedName name="PackagedUnits" localSheetId="18">#REF!</definedName>
    <definedName name="PackagedUnits" localSheetId="19">#REF!</definedName>
    <definedName name="PackagedUnits" localSheetId="21">#REF!</definedName>
    <definedName name="PackagedUnits" localSheetId="22">#REF!</definedName>
    <definedName name="PackagedUnits" localSheetId="23">#REF!</definedName>
    <definedName name="PackagedUnits" localSheetId="24">#REF!</definedName>
    <definedName name="PackagedUnits" localSheetId="25">#REF!</definedName>
    <definedName name="PackagedUnits" localSheetId="26">#REF!</definedName>
    <definedName name="PackagedUnits" localSheetId="27">#REF!</definedName>
    <definedName name="PackagedUnits" localSheetId="28">#REF!</definedName>
    <definedName name="PackagedUnits" localSheetId="31">#REF!</definedName>
    <definedName name="PackagedUnits" localSheetId="32">#REF!</definedName>
    <definedName name="PackagedUnits" localSheetId="33">#REF!</definedName>
    <definedName name="PackagedUnits" localSheetId="34">#REF!</definedName>
    <definedName name="PackagedUnits" localSheetId="35">#REF!</definedName>
    <definedName name="PackagedUnits" localSheetId="36">#REF!</definedName>
    <definedName name="PackagedUnits" localSheetId="39">#REF!</definedName>
    <definedName name="PackagedUnits">#REF!</definedName>
    <definedName name="PeakOccupancy" localSheetId="1">#REF!</definedName>
    <definedName name="PeakOccupancy" localSheetId="4">#REF!</definedName>
    <definedName name="PeakOccupancy" localSheetId="5">#REF!</definedName>
    <definedName name="PeakOccupancy" localSheetId="6">#REF!</definedName>
    <definedName name="PeakOccupancy" localSheetId="7">#REF!</definedName>
    <definedName name="PeakOccupancy" localSheetId="8">#REF!</definedName>
    <definedName name="PeakOccupancy" localSheetId="9">#REF!</definedName>
    <definedName name="PeakOccupancy" localSheetId="12">#REF!</definedName>
    <definedName name="PeakOccupancy" localSheetId="13">#REF!</definedName>
    <definedName name="PeakOccupancy" localSheetId="15">#REF!</definedName>
    <definedName name="PeakOccupancy" localSheetId="16">#REF!</definedName>
    <definedName name="PeakOccupancy" localSheetId="18">#REF!</definedName>
    <definedName name="PeakOccupancy" localSheetId="19">#REF!</definedName>
    <definedName name="PeakOccupancy" localSheetId="21">#REF!</definedName>
    <definedName name="PeakOccupancy" localSheetId="22">#REF!</definedName>
    <definedName name="PeakOccupancy" localSheetId="23">#REF!</definedName>
    <definedName name="PeakOccupancy" localSheetId="24">#REF!</definedName>
    <definedName name="PeakOccupancy" localSheetId="25">#REF!</definedName>
    <definedName name="PeakOccupancy" localSheetId="26">#REF!</definedName>
    <definedName name="PeakOccupancy" localSheetId="27">#REF!</definedName>
    <definedName name="PeakOccupancy" localSheetId="28">#REF!</definedName>
    <definedName name="PeakOccupancy" localSheetId="31">#REF!</definedName>
    <definedName name="PeakOccupancy" localSheetId="32">#REF!</definedName>
    <definedName name="PeakOccupancy" localSheetId="33">#REF!</definedName>
    <definedName name="PeakOccupancy" localSheetId="34">#REF!</definedName>
    <definedName name="PeakOccupancy" localSheetId="35">#REF!</definedName>
    <definedName name="PeakOccupancy" localSheetId="36">#REF!</definedName>
    <definedName name="PeakOccupancy" localSheetId="39">#REF!</definedName>
    <definedName name="PeakOccupancy">#REF!</definedName>
    <definedName name="PeakPlugLoads" localSheetId="1">#REF!</definedName>
    <definedName name="PeakPlugLoads" localSheetId="4">#REF!</definedName>
    <definedName name="PeakPlugLoads" localSheetId="5">#REF!</definedName>
    <definedName name="PeakPlugLoads" localSheetId="6">#REF!</definedName>
    <definedName name="PeakPlugLoads" localSheetId="7">#REF!</definedName>
    <definedName name="PeakPlugLoads" localSheetId="8">#REF!</definedName>
    <definedName name="PeakPlugLoads" localSheetId="9">#REF!</definedName>
    <definedName name="PeakPlugLoads" localSheetId="12">#REF!</definedName>
    <definedName name="PeakPlugLoads" localSheetId="13">#REF!</definedName>
    <definedName name="PeakPlugLoads" localSheetId="15">#REF!</definedName>
    <definedName name="PeakPlugLoads" localSheetId="16">#REF!</definedName>
    <definedName name="PeakPlugLoads" localSheetId="18">#REF!</definedName>
    <definedName name="PeakPlugLoads" localSheetId="19">#REF!</definedName>
    <definedName name="PeakPlugLoads" localSheetId="21">#REF!</definedName>
    <definedName name="PeakPlugLoads" localSheetId="22">#REF!</definedName>
    <definedName name="PeakPlugLoads" localSheetId="23">#REF!</definedName>
    <definedName name="PeakPlugLoads" localSheetId="24">#REF!</definedName>
    <definedName name="PeakPlugLoads" localSheetId="25">#REF!</definedName>
    <definedName name="PeakPlugLoads" localSheetId="26">#REF!</definedName>
    <definedName name="PeakPlugLoads" localSheetId="27">#REF!</definedName>
    <definedName name="PeakPlugLoads" localSheetId="28">#REF!</definedName>
    <definedName name="PeakPlugLoads" localSheetId="31">#REF!</definedName>
    <definedName name="PeakPlugLoads" localSheetId="32">#REF!</definedName>
    <definedName name="PeakPlugLoads" localSheetId="33">#REF!</definedName>
    <definedName name="PeakPlugLoads" localSheetId="34">#REF!</definedName>
    <definedName name="PeakPlugLoads" localSheetId="35">#REF!</definedName>
    <definedName name="PeakPlugLoads" localSheetId="36">#REF!</definedName>
    <definedName name="PeakPlugLoads" localSheetId="39">#REF!</definedName>
    <definedName name="PeakPlugLoads">#REF!</definedName>
    <definedName name="PlugLoadsSchedule" localSheetId="1">#REF!</definedName>
    <definedName name="PlugLoadsSchedule" localSheetId="4">#REF!</definedName>
    <definedName name="PlugLoadsSchedule" localSheetId="5">#REF!</definedName>
    <definedName name="PlugLoadsSchedule" localSheetId="6">#REF!</definedName>
    <definedName name="PlugLoadsSchedule" localSheetId="7">#REF!</definedName>
    <definedName name="PlugLoadsSchedule" localSheetId="8">#REF!</definedName>
    <definedName name="PlugLoadsSchedule" localSheetId="9">#REF!</definedName>
    <definedName name="PlugLoadsSchedule" localSheetId="12">#REF!</definedName>
    <definedName name="PlugLoadsSchedule" localSheetId="13">#REF!</definedName>
    <definedName name="PlugLoadsSchedule" localSheetId="15">#REF!</definedName>
    <definedName name="PlugLoadsSchedule" localSheetId="16">#REF!</definedName>
    <definedName name="PlugLoadsSchedule" localSheetId="18">#REF!</definedName>
    <definedName name="PlugLoadsSchedule" localSheetId="19">#REF!</definedName>
    <definedName name="PlugLoadsSchedule" localSheetId="21">#REF!</definedName>
    <definedName name="PlugLoadsSchedule" localSheetId="22">#REF!</definedName>
    <definedName name="PlugLoadsSchedule" localSheetId="23">#REF!</definedName>
    <definedName name="PlugLoadsSchedule" localSheetId="24">#REF!</definedName>
    <definedName name="PlugLoadsSchedule" localSheetId="25">#REF!</definedName>
    <definedName name="PlugLoadsSchedule" localSheetId="26">#REF!</definedName>
    <definedName name="PlugLoadsSchedule" localSheetId="27">#REF!</definedName>
    <definedName name="PlugLoadsSchedule" localSheetId="28">#REF!</definedName>
    <definedName name="PlugLoadsSchedule" localSheetId="31">#REF!</definedName>
    <definedName name="PlugLoadsSchedule" localSheetId="32">#REF!</definedName>
    <definedName name="PlugLoadsSchedule" localSheetId="33">#REF!</definedName>
    <definedName name="PlugLoadsSchedule" localSheetId="34">#REF!</definedName>
    <definedName name="PlugLoadsSchedule" localSheetId="35">#REF!</definedName>
    <definedName name="PlugLoadsSchedule" localSheetId="36">#REF!</definedName>
    <definedName name="PlugLoadsSchedule" localSheetId="39">#REF!</definedName>
    <definedName name="PlugLoadsSchedule">#REF!</definedName>
    <definedName name="_xlnm.Print_Area" localSheetId="1">'B-0 Gen. Notes '!$A$1:$A$49</definedName>
    <definedName name="_xlnm.Print_Area" localSheetId="2">'B-1.1 Buildg info'!$A$1:$AB$41</definedName>
    <definedName name="_xlnm.Print_Area" localSheetId="3">'B-1.3 Buildg req'!$A$1:$T$22</definedName>
    <definedName name="_xlnm.Print_Area" localSheetId="4">'B-2.1 WS System Gen'!$A$1:$T$69</definedName>
    <definedName name="_xlnm.Print_Area" localSheetId="5">'B-2.2.1 WRM'!$A$1:$H$35</definedName>
    <definedName name="_xlnm.Print_Area" localSheetId="6">'B-2.2.4 Water resources data'!$A$1:$AH$73</definedName>
    <definedName name="_xlnm.Print_Area" localSheetId="7">'B-2.2.5 Water prod '!$A$1:$AD$65</definedName>
    <definedName name="_xlnm.Print_Area" localSheetId="8">'B-2.2.6 Water source req'!$A$1:$T$67</definedName>
    <definedName name="_xlnm.Print_Area" localSheetId="9">'B-2.3 Water cons.&amp;SA'!$A$1:$T$19</definedName>
    <definedName name="_xlnm.Print_Area" localSheetId="10">'B-2.3.2  WS zone'!$A$1:$AR$24</definedName>
    <definedName name="_xlnm.Print_Area" localSheetId="11">'B-2.4 Reservoirs'!$A$1:$T$58</definedName>
    <definedName name="_xlnm.Print_Area" localSheetId="12">'B-2.5 Water network '!$A$1:$X$51</definedName>
    <definedName name="_xlnm.Print_Area" localSheetId="13">'B-2.6 Water supply E&amp;M equip.'!$A$1:$X$24</definedName>
    <definedName name="_xlnm.Print_Area" localSheetId="14">'B-2.6.2 WS E&amp;M equipment data'!$A$1:$AJ$225</definedName>
    <definedName name="_xlnm.Print_Area" localSheetId="15">'B-2.6.3 WS E&amp;M equipment REQ'!$A$1:$T$24</definedName>
    <definedName name="_xlnm.Print_Area" localSheetId="16">'B-2.7 Water Dis&amp;Treatment U'!$A$1:$Z$110</definedName>
    <definedName name="_xlnm.Print_Area" localSheetId="17">'B-3.1 Gen.WW System'!$A$1:$T$54</definedName>
    <definedName name="_xlnm.Print_Area" localSheetId="18">'B-3.2 WW network data&amp;Req'!$A$1:$Z$52</definedName>
    <definedName name="_xlnm.Print_Area" localSheetId="19">'B-3.3 WW PS overview '!$A$1:$X$30</definedName>
    <definedName name="_xlnm.Print_Area" localSheetId="20">'B-3.4 WWTP General data '!$A$1:$P$77</definedName>
    <definedName name="_xlnm.Print_Area" localSheetId="21">'B-3.4.2.WWTP data&amp;MA'!$A$1:$Z$127</definedName>
    <definedName name="_xlnm.Print_Area" localSheetId="22">'B-3.4.6 WWTP Projects'!$A$1:$R$33</definedName>
    <definedName name="_xlnm.Print_Area" localSheetId="23">'B-3.4.7 WWTP Req'!$A$1:$V$22</definedName>
    <definedName name="_xlnm.Print_Area" localSheetId="24">'B-3.5 WW E&amp;M Equip '!$A$1:$AB$144</definedName>
    <definedName name="_xlnm.Print_Area" localSheetId="25">'B-3.5.7 WW E&amp;M REQ'!$A$1:$W$23</definedName>
    <definedName name="_xlnm.Print_Area" localSheetId="26">'B-4.1 Energy general data'!$A$1:$T$59</definedName>
    <definedName name="_xlnm.Print_Area" localSheetId="27">'B-4.2 Energy sources data'!$A$1:$AH$93</definedName>
    <definedName name="_xlnm.Print_Area" localSheetId="28">'B-4.3 Energy operation data '!$A$1:$AP$45</definedName>
    <definedName name="_xlnm.Print_Area" localSheetId="29">'B-4.4 Energy Ud '!$A$1:$V$106</definedName>
    <definedName name="_xlnm.Print_Area" localSheetId="30">'B-4.5 Energy sources REQ'!$A$1:$U$56</definedName>
    <definedName name="_xlnm.Print_Area" localSheetId="31">'B-5.1 O&amp;M process'!$A$1:$T$46</definedName>
    <definedName name="_xlnm.Print_Area" localSheetId="32">'B-5.2 O&amp;M mgmt'!$A$1:$H$75</definedName>
    <definedName name="_xlnm.Print_Area" localSheetId="33">'B-5.3 O&amp;M SWM'!$A$1:$H$21</definedName>
    <definedName name="_xlnm.Print_Area" localSheetId="34">'B-5.4 O&amp;M EQUP'!$A$1:$V$30</definedName>
    <definedName name="_xlnm.Print_Area" localSheetId="35">'B-5.5 O&amp;M REQ'!$A$1:$R$38</definedName>
    <definedName name="_xlnm.Print_Area" localSheetId="36">'B-6.1 Labs '!$A$1:$H$39</definedName>
    <definedName name="_xlnm.Print_Area" localSheetId="37">'B-6.2 Labs Requirement'!$A$1:$T$49</definedName>
    <definedName name="_xlnm.Print_Area" localSheetId="38">'B-7 Subsidies'!$A$1:$X$40</definedName>
    <definedName name="_xlnm.Print_Area" localSheetId="0">Content!$A$1:$E$53</definedName>
    <definedName name="_xlnm.Print_Titles" localSheetId="1">'B-0 Gen. Notes '!$6:$7</definedName>
    <definedName name="_xlnm.Print_Titles" localSheetId="2">'B-1.1 Buildg info'!$1:$7</definedName>
    <definedName name="_xlnm.Print_Titles" localSheetId="3">'B-1.3 Buildg req'!$7:$8</definedName>
    <definedName name="_xlnm.Print_Titles" localSheetId="4">'B-2.1 WS System Gen'!$1:$7</definedName>
    <definedName name="_xlnm.Print_Titles" localSheetId="5">'B-2.2.1 WRM'!$1:$7</definedName>
    <definedName name="_xlnm.Print_Titles" localSheetId="6">'B-2.2.4 Water resources data'!$1:$7</definedName>
    <definedName name="_xlnm.Print_Titles" localSheetId="7">'B-2.2.5 Water prod '!$7:$11</definedName>
    <definedName name="_xlnm.Print_Titles" localSheetId="8">'B-2.2.6 Water source req'!$1:$7</definedName>
    <definedName name="_xlnm.Print_Titles" localSheetId="10">'B-2.3.2  WS zone'!$1:$7</definedName>
    <definedName name="_xlnm.Print_Titles" localSheetId="11">'B-2.4 Reservoirs'!$1:$7</definedName>
    <definedName name="_xlnm.Print_Titles" localSheetId="12">'B-2.5 Water network '!$1:$7</definedName>
    <definedName name="_xlnm.Print_Titles" localSheetId="13">'B-2.6 Water supply E&amp;M equip.'!$1:$7</definedName>
    <definedName name="_xlnm.Print_Titles" localSheetId="15">'B-2.6.3 WS E&amp;M equipment REQ'!$1:$6</definedName>
    <definedName name="_xlnm.Print_Titles" localSheetId="16">'B-2.7 Water Dis&amp;Treatment U'!$1:$7</definedName>
    <definedName name="_xlnm.Print_Titles" localSheetId="18">'B-3.2 WW network data&amp;Req'!$1:$6</definedName>
    <definedName name="_xlnm.Print_Titles" localSheetId="19">'B-3.3 WW PS overview '!$1:$6</definedName>
    <definedName name="_xlnm.Print_Titles" localSheetId="20">'B-3.4 WWTP General data '!$1:$7</definedName>
    <definedName name="_xlnm.Print_Titles" localSheetId="21">'B-3.4.2.WWTP data&amp;MA'!$1:$7</definedName>
    <definedName name="_xlnm.Print_Titles" localSheetId="22">'B-3.4.6 WWTP Projects'!$1:$7</definedName>
    <definedName name="_xlnm.Print_Titles" localSheetId="23">'B-3.4.7 WWTP Req'!$1:$6</definedName>
    <definedName name="_xlnm.Print_Titles" localSheetId="24">'B-3.5 WW E&amp;M Equip '!#REF!</definedName>
    <definedName name="_xlnm.Print_Titles" localSheetId="25">'B-3.5.7 WW E&amp;M REQ'!$1:$6</definedName>
    <definedName name="_xlnm.Print_Titles" localSheetId="26">'B-4.1 Energy general data'!#REF!</definedName>
    <definedName name="_xlnm.Print_Titles" localSheetId="27">'B-4.2 Energy sources data'!#REF!</definedName>
    <definedName name="_xlnm.Print_Titles" localSheetId="28">'B-4.3 Energy operation data '!#REF!</definedName>
    <definedName name="_xlnm.Print_Titles" localSheetId="31">'B-5.1 O&amp;M process'!$1:$7</definedName>
    <definedName name="_xlnm.Print_Titles" localSheetId="32">'B-5.2 O&amp;M mgmt'!$1:$7</definedName>
    <definedName name="_xlnm.Print_Titles" localSheetId="33">'B-5.3 O&amp;M SWM'!$1:$7</definedName>
    <definedName name="_xlnm.Print_Titles" localSheetId="34">'B-5.4 O&amp;M EQUP'!$1:$7</definedName>
    <definedName name="_xlnm.Print_Titles" localSheetId="35">'B-5.5 O&amp;M REQ'!$1:$7</definedName>
    <definedName name="_xlnm.Print_Titles" localSheetId="36">'B-6.1 Labs '!$1:$7</definedName>
    <definedName name="_xlnm.Print_Titles" localSheetId="37">'B-6.2 Labs Requirement'!$1:$7</definedName>
    <definedName name="_xlnm.Print_Titles" localSheetId="38">'B-7 Subsidies'!$1:$7</definedName>
    <definedName name="ProcessEquipment" localSheetId="1">#REF!</definedName>
    <definedName name="ProcessEquipment" localSheetId="4">#REF!</definedName>
    <definedName name="ProcessEquipment" localSheetId="5">#REF!</definedName>
    <definedName name="ProcessEquipment" localSheetId="6">#REF!</definedName>
    <definedName name="ProcessEquipment" localSheetId="7">#REF!</definedName>
    <definedName name="ProcessEquipment" localSheetId="8">#REF!</definedName>
    <definedName name="ProcessEquipment" localSheetId="9">#REF!</definedName>
    <definedName name="ProcessEquipment" localSheetId="11">#REF!</definedName>
    <definedName name="ProcessEquipment" localSheetId="12">#REF!</definedName>
    <definedName name="ProcessEquipment" localSheetId="13">#REF!</definedName>
    <definedName name="ProcessEquipment" localSheetId="15">#REF!</definedName>
    <definedName name="ProcessEquipment" localSheetId="16">#REF!</definedName>
    <definedName name="ProcessEquipment" localSheetId="18">#REF!</definedName>
    <definedName name="ProcessEquipment" localSheetId="19">#REF!</definedName>
    <definedName name="ProcessEquipment" localSheetId="21">#REF!</definedName>
    <definedName name="ProcessEquipment" localSheetId="22">#REF!</definedName>
    <definedName name="ProcessEquipment" localSheetId="23">#REF!</definedName>
    <definedName name="ProcessEquipment" localSheetId="24">#REF!</definedName>
    <definedName name="ProcessEquipment" localSheetId="25">#REF!</definedName>
    <definedName name="ProcessEquipment" localSheetId="26">#REF!</definedName>
    <definedName name="ProcessEquipment" localSheetId="27">#REF!</definedName>
    <definedName name="ProcessEquipment" localSheetId="28">#REF!</definedName>
    <definedName name="ProcessEquipment" localSheetId="31">#REF!</definedName>
    <definedName name="ProcessEquipment" localSheetId="32">#REF!</definedName>
    <definedName name="ProcessEquipment" localSheetId="33">#REF!</definedName>
    <definedName name="ProcessEquipment" localSheetId="34">#REF!</definedName>
    <definedName name="ProcessEquipment" localSheetId="35">#REF!</definedName>
    <definedName name="ProcessEquipment" localSheetId="36">#REF!</definedName>
    <definedName name="ProcessEquipment" localSheetId="0">#REF!</definedName>
    <definedName name="ProcessEquipment" localSheetId="39">#REF!</definedName>
    <definedName name="ProcessEquipment">#REF!</definedName>
    <definedName name="Pumps" localSheetId="1">#REF!</definedName>
    <definedName name="Pumps" localSheetId="4">#REF!</definedName>
    <definedName name="Pumps" localSheetId="5">#REF!</definedName>
    <definedName name="Pumps" localSheetId="6">#REF!</definedName>
    <definedName name="Pumps" localSheetId="7">#REF!</definedName>
    <definedName name="Pumps" localSheetId="8">#REF!</definedName>
    <definedName name="Pumps" localSheetId="9">#REF!</definedName>
    <definedName name="Pumps" localSheetId="12">#REF!</definedName>
    <definedName name="Pumps" localSheetId="13">#REF!</definedName>
    <definedName name="Pumps" localSheetId="15">#REF!</definedName>
    <definedName name="Pumps" localSheetId="16">#REF!</definedName>
    <definedName name="Pumps" localSheetId="18">#REF!</definedName>
    <definedName name="Pumps" localSheetId="19">#REF!</definedName>
    <definedName name="Pumps" localSheetId="21">#REF!</definedName>
    <definedName name="Pumps" localSheetId="22">#REF!</definedName>
    <definedName name="Pumps" localSheetId="23">#REF!</definedName>
    <definedName name="Pumps" localSheetId="24">#REF!</definedName>
    <definedName name="Pumps" localSheetId="25">#REF!</definedName>
    <definedName name="Pumps" localSheetId="26">#REF!</definedName>
    <definedName name="Pumps" localSheetId="27">#REF!</definedName>
    <definedName name="Pumps" localSheetId="28">#REF!</definedName>
    <definedName name="Pumps" localSheetId="31">#REF!</definedName>
    <definedName name="Pumps" localSheetId="32">#REF!</definedName>
    <definedName name="Pumps" localSheetId="33">#REF!</definedName>
    <definedName name="Pumps" localSheetId="34">#REF!</definedName>
    <definedName name="Pumps" localSheetId="35">#REF!</definedName>
    <definedName name="Pumps" localSheetId="36">#REF!</definedName>
    <definedName name="Pumps" localSheetId="39">#REF!</definedName>
    <definedName name="Pumps">#REF!</definedName>
    <definedName name="RefrigerationEquipment" localSheetId="1">#REF!</definedName>
    <definedName name="RefrigerationEquipment" localSheetId="4">#REF!</definedName>
    <definedName name="RefrigerationEquipment" localSheetId="5">#REF!</definedName>
    <definedName name="RefrigerationEquipment" localSheetId="6">#REF!</definedName>
    <definedName name="RefrigerationEquipment" localSheetId="7">#REF!</definedName>
    <definedName name="RefrigerationEquipment" localSheetId="8">#REF!</definedName>
    <definedName name="RefrigerationEquipment" localSheetId="9">#REF!</definedName>
    <definedName name="RefrigerationEquipment" localSheetId="12">#REF!</definedName>
    <definedName name="RefrigerationEquipment" localSheetId="13">#REF!</definedName>
    <definedName name="RefrigerationEquipment" localSheetId="15">#REF!</definedName>
    <definedName name="RefrigerationEquipment" localSheetId="16">#REF!</definedName>
    <definedName name="RefrigerationEquipment" localSheetId="18">#REF!</definedName>
    <definedName name="RefrigerationEquipment" localSheetId="19">#REF!</definedName>
    <definedName name="RefrigerationEquipment" localSheetId="21">#REF!</definedName>
    <definedName name="RefrigerationEquipment" localSheetId="22">#REF!</definedName>
    <definedName name="RefrigerationEquipment" localSheetId="23">#REF!</definedName>
    <definedName name="RefrigerationEquipment" localSheetId="24">#REF!</definedName>
    <definedName name="RefrigerationEquipment" localSheetId="25">#REF!</definedName>
    <definedName name="RefrigerationEquipment" localSheetId="26">#REF!</definedName>
    <definedName name="RefrigerationEquipment" localSheetId="27">#REF!</definedName>
    <definedName name="RefrigerationEquipment" localSheetId="28">#REF!</definedName>
    <definedName name="RefrigerationEquipment" localSheetId="31">#REF!</definedName>
    <definedName name="RefrigerationEquipment" localSheetId="32">#REF!</definedName>
    <definedName name="RefrigerationEquipment" localSheetId="33">#REF!</definedName>
    <definedName name="RefrigerationEquipment" localSheetId="34">#REF!</definedName>
    <definedName name="RefrigerationEquipment" localSheetId="35">#REF!</definedName>
    <definedName name="RefrigerationEquipment" localSheetId="36">#REF!</definedName>
    <definedName name="RefrigerationEquipment" localSheetId="39">#REF!</definedName>
    <definedName name="RefrigerationEquipment">#REF!</definedName>
    <definedName name="SiteSketch" localSheetId="1">#REF!</definedName>
    <definedName name="SiteSketch" localSheetId="4">#REF!</definedName>
    <definedName name="SiteSketch" localSheetId="5">#REF!</definedName>
    <definedName name="SiteSketch" localSheetId="6">#REF!</definedName>
    <definedName name="SiteSketch" localSheetId="7">#REF!</definedName>
    <definedName name="SiteSketch" localSheetId="8">#REF!</definedName>
    <definedName name="SiteSketch" localSheetId="9">#REF!</definedName>
    <definedName name="SiteSketch" localSheetId="12">#REF!</definedName>
    <definedName name="SiteSketch" localSheetId="13">#REF!</definedName>
    <definedName name="SiteSketch" localSheetId="15">#REF!</definedName>
    <definedName name="SiteSketch" localSheetId="16">#REF!</definedName>
    <definedName name="SiteSketch" localSheetId="18">#REF!</definedName>
    <definedName name="SiteSketch" localSheetId="19">#REF!</definedName>
    <definedName name="SiteSketch" localSheetId="21">#REF!</definedName>
    <definedName name="SiteSketch" localSheetId="22">#REF!</definedName>
    <definedName name="SiteSketch" localSheetId="23">#REF!</definedName>
    <definedName name="SiteSketch" localSheetId="24">#REF!</definedName>
    <definedName name="SiteSketch" localSheetId="25">#REF!</definedName>
    <definedName name="SiteSketch" localSheetId="26">#REF!</definedName>
    <definedName name="SiteSketch" localSheetId="27">#REF!</definedName>
    <definedName name="SiteSketch" localSheetId="28">#REF!</definedName>
    <definedName name="SiteSketch" localSheetId="31">#REF!</definedName>
    <definedName name="SiteSketch" localSheetId="32">#REF!</definedName>
    <definedName name="SiteSketch" localSheetId="33">#REF!</definedName>
    <definedName name="SiteSketch" localSheetId="34">#REF!</definedName>
    <definedName name="SiteSketch" localSheetId="35">#REF!</definedName>
    <definedName name="SiteSketch" localSheetId="36">#REF!</definedName>
    <definedName name="SiteSketch" localSheetId="39">#REF!</definedName>
    <definedName name="SiteSketch">#REF!</definedName>
    <definedName name="SwimmingPool" localSheetId="1">#REF!</definedName>
    <definedName name="SwimmingPool" localSheetId="4">#REF!</definedName>
    <definedName name="SwimmingPool" localSheetId="5">#REF!</definedName>
    <definedName name="SwimmingPool" localSheetId="6">#REF!</definedName>
    <definedName name="SwimmingPool" localSheetId="7">#REF!</definedName>
    <definedName name="SwimmingPool" localSheetId="8">#REF!</definedName>
    <definedName name="SwimmingPool" localSheetId="9">#REF!</definedName>
    <definedName name="SwimmingPool" localSheetId="12">#REF!</definedName>
    <definedName name="SwimmingPool" localSheetId="13">#REF!</definedName>
    <definedName name="SwimmingPool" localSheetId="15">#REF!</definedName>
    <definedName name="SwimmingPool" localSheetId="16">#REF!</definedName>
    <definedName name="SwimmingPool" localSheetId="18">#REF!</definedName>
    <definedName name="SwimmingPool" localSheetId="19">#REF!</definedName>
    <definedName name="SwimmingPool" localSheetId="21">#REF!</definedName>
    <definedName name="SwimmingPool" localSheetId="22">#REF!</definedName>
    <definedName name="SwimmingPool" localSheetId="23">#REF!</definedName>
    <definedName name="SwimmingPool" localSheetId="24">#REF!</definedName>
    <definedName name="SwimmingPool" localSheetId="25">#REF!</definedName>
    <definedName name="SwimmingPool" localSheetId="26">#REF!</definedName>
    <definedName name="SwimmingPool" localSheetId="27">#REF!</definedName>
    <definedName name="SwimmingPool" localSheetId="28">#REF!</definedName>
    <definedName name="SwimmingPool" localSheetId="31">#REF!</definedName>
    <definedName name="SwimmingPool" localSheetId="32">#REF!</definedName>
    <definedName name="SwimmingPool" localSheetId="33">#REF!</definedName>
    <definedName name="SwimmingPool" localSheetId="34">#REF!</definedName>
    <definedName name="SwimmingPool" localSheetId="35">#REF!</definedName>
    <definedName name="SwimmingPool" localSheetId="36">#REF!</definedName>
    <definedName name="SwimmingPool" localSheetId="39">#REF!</definedName>
    <definedName name="SwimmingPool">#REF!</definedName>
    <definedName name="ThermalUnits" localSheetId="1">#REF!</definedName>
    <definedName name="ThermalUnits" localSheetId="4">#REF!</definedName>
    <definedName name="ThermalUnits" localSheetId="5">#REF!</definedName>
    <definedName name="ThermalUnits" localSheetId="6">#REF!</definedName>
    <definedName name="ThermalUnits" localSheetId="7">#REF!</definedName>
    <definedName name="ThermalUnits" localSheetId="8">#REF!</definedName>
    <definedName name="ThermalUnits" localSheetId="9">#REF!</definedName>
    <definedName name="ThermalUnits" localSheetId="12">#REF!</definedName>
    <definedName name="ThermalUnits" localSheetId="13">#REF!</definedName>
    <definedName name="ThermalUnits" localSheetId="15">#REF!</definedName>
    <definedName name="ThermalUnits" localSheetId="16">#REF!</definedName>
    <definedName name="ThermalUnits" localSheetId="18">#REF!</definedName>
    <definedName name="ThermalUnits" localSheetId="19">#REF!</definedName>
    <definedName name="ThermalUnits" localSheetId="21">#REF!</definedName>
    <definedName name="ThermalUnits" localSheetId="22">#REF!</definedName>
    <definedName name="ThermalUnits" localSheetId="23">#REF!</definedName>
    <definedName name="ThermalUnits" localSheetId="24">#REF!</definedName>
    <definedName name="ThermalUnits" localSheetId="25">#REF!</definedName>
    <definedName name="ThermalUnits" localSheetId="26">#REF!</definedName>
    <definedName name="ThermalUnits" localSheetId="27">#REF!</definedName>
    <definedName name="ThermalUnits" localSheetId="28">#REF!</definedName>
    <definedName name="ThermalUnits" localSheetId="31">#REF!</definedName>
    <definedName name="ThermalUnits" localSheetId="32">#REF!</definedName>
    <definedName name="ThermalUnits" localSheetId="33">#REF!</definedName>
    <definedName name="ThermalUnits" localSheetId="34">#REF!</definedName>
    <definedName name="ThermalUnits" localSheetId="35">#REF!</definedName>
    <definedName name="ThermalUnits" localSheetId="36">#REF!</definedName>
    <definedName name="ThermalUnits" localSheetId="39">#REF!</definedName>
    <definedName name="ThermalUnits">#REF!</definedName>
    <definedName name="ThermalZoning" localSheetId="1">#REF!</definedName>
    <definedName name="ThermalZoning" localSheetId="4">#REF!</definedName>
    <definedName name="ThermalZoning" localSheetId="5">#REF!</definedName>
    <definedName name="ThermalZoning" localSheetId="6">#REF!</definedName>
    <definedName name="ThermalZoning" localSheetId="7">#REF!</definedName>
    <definedName name="ThermalZoning" localSheetId="8">#REF!</definedName>
    <definedName name="ThermalZoning" localSheetId="9">#REF!</definedName>
    <definedName name="ThermalZoning" localSheetId="12">#REF!</definedName>
    <definedName name="ThermalZoning" localSheetId="13">#REF!</definedName>
    <definedName name="ThermalZoning" localSheetId="15">#REF!</definedName>
    <definedName name="ThermalZoning" localSheetId="16">#REF!</definedName>
    <definedName name="ThermalZoning" localSheetId="18">#REF!</definedName>
    <definedName name="ThermalZoning" localSheetId="19">#REF!</definedName>
    <definedName name="ThermalZoning" localSheetId="21">#REF!</definedName>
    <definedName name="ThermalZoning" localSheetId="22">#REF!</definedName>
    <definedName name="ThermalZoning" localSheetId="23">#REF!</definedName>
    <definedName name="ThermalZoning" localSheetId="24">#REF!</definedName>
    <definedName name="ThermalZoning" localSheetId="25">#REF!</definedName>
    <definedName name="ThermalZoning" localSheetId="26">#REF!</definedName>
    <definedName name="ThermalZoning" localSheetId="27">#REF!</definedName>
    <definedName name="ThermalZoning" localSheetId="28">#REF!</definedName>
    <definedName name="ThermalZoning" localSheetId="31">#REF!</definedName>
    <definedName name="ThermalZoning" localSheetId="32">#REF!</definedName>
    <definedName name="ThermalZoning" localSheetId="33">#REF!</definedName>
    <definedName name="ThermalZoning" localSheetId="34">#REF!</definedName>
    <definedName name="ThermalZoning" localSheetId="35">#REF!</definedName>
    <definedName name="ThermalZoning" localSheetId="36">#REF!</definedName>
    <definedName name="ThermalZoning" localSheetId="39">#REF!</definedName>
    <definedName name="ThermalZoning">#REF!</definedName>
    <definedName name="UnitConversionTable" localSheetId="1">#REF!</definedName>
    <definedName name="UnitConversionTable" localSheetId="4">#REF!</definedName>
    <definedName name="UnitConversionTable" localSheetId="5">#REF!</definedName>
    <definedName name="UnitConversionTable" localSheetId="6">#REF!</definedName>
    <definedName name="UnitConversionTable" localSheetId="7">#REF!</definedName>
    <definedName name="UnitConversionTable" localSheetId="8">#REF!</definedName>
    <definedName name="UnitConversionTable" localSheetId="9">#REF!</definedName>
    <definedName name="UnitConversionTable" localSheetId="12">#REF!</definedName>
    <definedName name="UnitConversionTable" localSheetId="13">#REF!</definedName>
    <definedName name="UnitConversionTable" localSheetId="15">#REF!</definedName>
    <definedName name="UnitConversionTable" localSheetId="16">#REF!</definedName>
    <definedName name="UnitConversionTable" localSheetId="18">#REF!</definedName>
    <definedName name="UnitConversionTable" localSheetId="19">#REF!</definedName>
    <definedName name="UnitConversionTable" localSheetId="21">#REF!</definedName>
    <definedName name="UnitConversionTable" localSheetId="22">#REF!</definedName>
    <definedName name="UnitConversionTable" localSheetId="23">#REF!</definedName>
    <definedName name="UnitConversionTable" localSheetId="24">#REF!</definedName>
    <definedName name="UnitConversionTable" localSheetId="25">#REF!</definedName>
    <definedName name="UnitConversionTable" localSheetId="26">#REF!</definedName>
    <definedName name="UnitConversionTable" localSheetId="27">#REF!</definedName>
    <definedName name="UnitConversionTable" localSheetId="28">#REF!</definedName>
    <definedName name="UnitConversionTable" localSheetId="31">#REF!</definedName>
    <definedName name="UnitConversionTable" localSheetId="32">#REF!</definedName>
    <definedName name="UnitConversionTable" localSheetId="33">#REF!</definedName>
    <definedName name="UnitConversionTable" localSheetId="34">#REF!</definedName>
    <definedName name="UnitConversionTable" localSheetId="35">#REF!</definedName>
    <definedName name="UnitConversionTable" localSheetId="36">#REF!</definedName>
    <definedName name="UnitConversionTable" localSheetId="39">#REF!</definedName>
    <definedName name="UnitConversionTable">#REF!</definedName>
    <definedName name="Utility" localSheetId="1">#REF!</definedName>
    <definedName name="Utility" localSheetId="4">#REF!</definedName>
    <definedName name="Utility" localSheetId="5">#REF!</definedName>
    <definedName name="Utility" localSheetId="6">#REF!</definedName>
    <definedName name="Utility" localSheetId="7">#REF!</definedName>
    <definedName name="Utility" localSheetId="8">#REF!</definedName>
    <definedName name="Utility" localSheetId="9">#REF!</definedName>
    <definedName name="Utility" localSheetId="12">#REF!</definedName>
    <definedName name="Utility" localSheetId="13">#REF!</definedName>
    <definedName name="Utility" localSheetId="15">#REF!</definedName>
    <definedName name="Utility" localSheetId="16">#REF!</definedName>
    <definedName name="Utility" localSheetId="18">#REF!</definedName>
    <definedName name="Utility" localSheetId="19">#REF!</definedName>
    <definedName name="Utility" localSheetId="21">#REF!</definedName>
    <definedName name="Utility" localSheetId="22">#REF!</definedName>
    <definedName name="Utility" localSheetId="23">#REF!</definedName>
    <definedName name="Utility" localSheetId="24">#REF!</definedName>
    <definedName name="Utility" localSheetId="25">#REF!</definedName>
    <definedName name="Utility" localSheetId="26">#REF!</definedName>
    <definedName name="Utility" localSheetId="27">#REF!</definedName>
    <definedName name="Utility" localSheetId="28">#REF!</definedName>
    <definedName name="Utility" localSheetId="31">#REF!</definedName>
    <definedName name="Utility" localSheetId="32">#REF!</definedName>
    <definedName name="Utility" localSheetId="33">#REF!</definedName>
    <definedName name="Utility" localSheetId="34">#REF!</definedName>
    <definedName name="Utility" localSheetId="35">#REF!</definedName>
    <definedName name="Utility" localSheetId="36">#REF!</definedName>
    <definedName name="Utility" localSheetId="39">#REF!</definedName>
    <definedName name="Utility">#REF!</definedName>
    <definedName name="UtilityBills" localSheetId="1">#REF!</definedName>
    <definedName name="UtilityBills" localSheetId="4">#REF!</definedName>
    <definedName name="UtilityBills" localSheetId="5">#REF!</definedName>
    <definedName name="UtilityBills" localSheetId="6">#REF!</definedName>
    <definedName name="UtilityBills" localSheetId="7">#REF!</definedName>
    <definedName name="UtilityBills" localSheetId="8">#REF!</definedName>
    <definedName name="UtilityBills" localSheetId="9">#REF!</definedName>
    <definedName name="UtilityBills" localSheetId="12">#REF!</definedName>
    <definedName name="UtilityBills" localSheetId="13">#REF!</definedName>
    <definedName name="UtilityBills" localSheetId="15">#REF!</definedName>
    <definedName name="UtilityBills" localSheetId="16">#REF!</definedName>
    <definedName name="UtilityBills" localSheetId="18">#REF!</definedName>
    <definedName name="UtilityBills" localSheetId="19">#REF!</definedName>
    <definedName name="UtilityBills" localSheetId="21">#REF!</definedName>
    <definedName name="UtilityBills" localSheetId="22">#REF!</definedName>
    <definedName name="UtilityBills" localSheetId="23">#REF!</definedName>
    <definedName name="UtilityBills" localSheetId="24">#REF!</definedName>
    <definedName name="UtilityBills" localSheetId="25">#REF!</definedName>
    <definedName name="UtilityBills" localSheetId="26">#REF!</definedName>
    <definedName name="UtilityBills" localSheetId="27">#REF!</definedName>
    <definedName name="UtilityBills" localSheetId="28">#REF!</definedName>
    <definedName name="UtilityBills" localSheetId="31">#REF!</definedName>
    <definedName name="UtilityBills" localSheetId="32">#REF!</definedName>
    <definedName name="UtilityBills" localSheetId="33">#REF!</definedName>
    <definedName name="UtilityBills" localSheetId="34">#REF!</definedName>
    <definedName name="UtilityBills" localSheetId="35">#REF!</definedName>
    <definedName name="UtilityBills" localSheetId="36">#REF!</definedName>
    <definedName name="UtilityBills" localSheetId="39">#REF!</definedName>
    <definedName name="UtilityBills">#REF!</definedName>
    <definedName name="UtilityData" localSheetId="1">#REF!</definedName>
    <definedName name="UtilityData" localSheetId="4">#REF!</definedName>
    <definedName name="UtilityData" localSheetId="5">#REF!</definedName>
    <definedName name="UtilityData" localSheetId="6">#REF!</definedName>
    <definedName name="UtilityData" localSheetId="7">#REF!</definedName>
    <definedName name="UtilityData" localSheetId="8">#REF!</definedName>
    <definedName name="UtilityData" localSheetId="9">#REF!</definedName>
    <definedName name="UtilityData" localSheetId="12">#REF!</definedName>
    <definedName name="UtilityData" localSheetId="13">#REF!</definedName>
    <definedName name="UtilityData" localSheetId="15">#REF!</definedName>
    <definedName name="UtilityData" localSheetId="16">#REF!</definedName>
    <definedName name="UtilityData" localSheetId="18">#REF!</definedName>
    <definedName name="UtilityData" localSheetId="19">#REF!</definedName>
    <definedName name="UtilityData" localSheetId="21">#REF!</definedName>
    <definedName name="UtilityData" localSheetId="22">#REF!</definedName>
    <definedName name="UtilityData" localSheetId="23">#REF!</definedName>
    <definedName name="UtilityData" localSheetId="24">#REF!</definedName>
    <definedName name="UtilityData" localSheetId="25">#REF!</definedName>
    <definedName name="UtilityData" localSheetId="26">#REF!</definedName>
    <definedName name="UtilityData" localSheetId="27">#REF!</definedName>
    <definedName name="UtilityData" localSheetId="28">#REF!</definedName>
    <definedName name="UtilityData" localSheetId="31">#REF!</definedName>
    <definedName name="UtilityData" localSheetId="32">#REF!</definedName>
    <definedName name="UtilityData" localSheetId="33">#REF!</definedName>
    <definedName name="UtilityData" localSheetId="34">#REF!</definedName>
    <definedName name="UtilityData" localSheetId="35">#REF!</definedName>
    <definedName name="UtilityData" localSheetId="36">#REF!</definedName>
    <definedName name="UtilityData" localSheetId="39">#REF!</definedName>
    <definedName name="UtilityData">#REF!</definedName>
    <definedName name="water" localSheetId="1">#REF!</definedName>
    <definedName name="water" localSheetId="4">#REF!</definedName>
    <definedName name="water" localSheetId="5">#REF!</definedName>
    <definedName name="water" localSheetId="6">#REF!</definedName>
    <definedName name="water" localSheetId="7">#REF!</definedName>
    <definedName name="water" localSheetId="8">#REF!</definedName>
    <definedName name="water" localSheetId="9">#REF!</definedName>
    <definedName name="water" localSheetId="12">#REF!</definedName>
    <definedName name="water" localSheetId="13">#REF!</definedName>
    <definedName name="water" localSheetId="15">#REF!</definedName>
    <definedName name="water" localSheetId="16">#REF!</definedName>
    <definedName name="water" localSheetId="18">#REF!</definedName>
    <definedName name="water" localSheetId="19">#REF!</definedName>
    <definedName name="water" localSheetId="21">#REF!</definedName>
    <definedName name="water" localSheetId="22">#REF!</definedName>
    <definedName name="water" localSheetId="23">#REF!</definedName>
    <definedName name="water" localSheetId="24">#REF!</definedName>
    <definedName name="water" localSheetId="25">#REF!</definedName>
    <definedName name="water" localSheetId="26">#REF!</definedName>
    <definedName name="water" localSheetId="27">#REF!</definedName>
    <definedName name="water" localSheetId="28">#REF!</definedName>
    <definedName name="water" localSheetId="31">#REF!</definedName>
    <definedName name="water" localSheetId="32">#REF!</definedName>
    <definedName name="water" localSheetId="33">#REF!</definedName>
    <definedName name="water" localSheetId="34">#REF!</definedName>
    <definedName name="water" localSheetId="35">#REF!</definedName>
    <definedName name="water" localSheetId="36">#REF!</definedName>
    <definedName name="water" localSheetId="39">#REF!</definedName>
    <definedName name="water">#REF!</definedName>
    <definedName name="wwpt" localSheetId="1">#REF!</definedName>
    <definedName name="wwpt" localSheetId="4">#REF!</definedName>
    <definedName name="wwpt" localSheetId="5">#REF!</definedName>
    <definedName name="wwpt" localSheetId="6">#REF!</definedName>
    <definedName name="wwpt" localSheetId="7">#REF!</definedName>
    <definedName name="wwpt" localSheetId="8">#REF!</definedName>
    <definedName name="wwpt" localSheetId="9">#REF!</definedName>
    <definedName name="wwpt" localSheetId="12">#REF!</definedName>
    <definedName name="wwpt" localSheetId="13">#REF!</definedName>
    <definedName name="wwpt" localSheetId="15">#REF!</definedName>
    <definedName name="wwpt" localSheetId="16">#REF!</definedName>
    <definedName name="wwpt" localSheetId="18">#REF!</definedName>
    <definedName name="wwpt" localSheetId="19">#REF!</definedName>
    <definedName name="wwpt" localSheetId="21">#REF!</definedName>
    <definedName name="wwpt" localSheetId="22">#REF!</definedName>
    <definedName name="wwpt" localSheetId="23">#REF!</definedName>
    <definedName name="wwpt" localSheetId="24">#REF!</definedName>
    <definedName name="wwpt" localSheetId="25">#REF!</definedName>
    <definedName name="wwpt" localSheetId="26">#REF!</definedName>
    <definedName name="wwpt" localSheetId="27">#REF!</definedName>
    <definedName name="wwpt" localSheetId="28">#REF!</definedName>
    <definedName name="wwpt" localSheetId="31">#REF!</definedName>
    <definedName name="wwpt" localSheetId="32">#REF!</definedName>
    <definedName name="wwpt" localSheetId="33">#REF!</definedName>
    <definedName name="wwpt" localSheetId="34">#REF!</definedName>
    <definedName name="wwpt" localSheetId="35">#REF!</definedName>
    <definedName name="wwpt" localSheetId="36">#REF!</definedName>
    <definedName name="wwpt" localSheetId="39">#REF!</definedName>
    <definedName name="wwpt">#REF!</definedName>
    <definedName name="Z_7A8D58BA_1AAC_4D65_8AD3_E87507F66079_.wvu.Cols" localSheetId="2" hidden="1">'B-1.1 Buildg info'!$D:$E,'B-1.1 Buildg info'!$W:$X</definedName>
    <definedName name="Z_7A8D58BA_1AAC_4D65_8AD3_E87507F66079_.wvu.Cols" localSheetId="3" hidden="1">'B-1.3 Buildg req'!$D:$E,'B-1.3 Buildg req'!$P:$Q</definedName>
    <definedName name="Z_7A8D58BA_1AAC_4D65_8AD3_E87507F66079_.wvu.Cols" localSheetId="6" hidden="1">'B-2.2.4 Water resources data'!$D:$F,'B-2.2.4 Water resources data'!$AC:$AE</definedName>
    <definedName name="Z_7A8D58BA_1AAC_4D65_8AD3_E87507F66079_.wvu.Cols" localSheetId="13" hidden="1">'B-2.6 Water supply E&amp;M equip.'!$D:$F,'B-2.6 Water supply E&amp;M equip.'!$S:$U</definedName>
    <definedName name="Z_7A8D58BA_1AAC_4D65_8AD3_E87507F66079_.wvu.Cols" localSheetId="19" hidden="1">'B-3.3 WW PS overview '!$D:$F,'B-3.3 WW PS overview '!$S:$U</definedName>
    <definedName name="Z_7A8D58BA_1AAC_4D65_8AD3_E87507F66079_.wvu.FilterData" localSheetId="6" hidden="1">'B-2.2.4 Water resources data'!$S$9:$AG$10</definedName>
    <definedName name="Z_7A8D58BA_1AAC_4D65_8AD3_E87507F66079_.wvu.FilterData" localSheetId="27" hidden="1">'B-4.2 Energy sources data'!#REF!</definedName>
    <definedName name="Z_7A8D58BA_1AAC_4D65_8AD3_E87507F66079_.wvu.PrintArea" localSheetId="1" hidden="1">'B-0 Gen. Notes '!$A$1:$B$49</definedName>
    <definedName name="Z_7A8D58BA_1AAC_4D65_8AD3_E87507F66079_.wvu.PrintArea" localSheetId="2" hidden="1">'B-1.1 Buildg info'!$A$1:$AB$41</definedName>
    <definedName name="Z_7A8D58BA_1AAC_4D65_8AD3_E87507F66079_.wvu.PrintArea" localSheetId="3" hidden="1">'B-1.3 Buildg req'!$A$1:$T$22</definedName>
    <definedName name="Z_7A8D58BA_1AAC_4D65_8AD3_E87507F66079_.wvu.PrintArea" localSheetId="4" hidden="1">'B-2.1 WS System Gen'!$A$1:$T$69</definedName>
    <definedName name="Z_7A8D58BA_1AAC_4D65_8AD3_E87507F66079_.wvu.PrintArea" localSheetId="5" hidden="1">'B-2.2.1 WRM'!$A$1:$H$35</definedName>
    <definedName name="Z_7A8D58BA_1AAC_4D65_8AD3_E87507F66079_.wvu.PrintArea" localSheetId="6" hidden="1">'B-2.2.4 Water resources data'!$A$1:$AH$73</definedName>
    <definedName name="Z_7A8D58BA_1AAC_4D65_8AD3_E87507F66079_.wvu.PrintArea" localSheetId="7" hidden="1">'B-2.2.5 Water prod '!$A$1:$AD$65</definedName>
    <definedName name="Z_7A8D58BA_1AAC_4D65_8AD3_E87507F66079_.wvu.PrintArea" localSheetId="8" hidden="1">'B-2.2.6 Water source req'!$A$1:$T$67</definedName>
    <definedName name="Z_7A8D58BA_1AAC_4D65_8AD3_E87507F66079_.wvu.PrintArea" localSheetId="9" hidden="1">'B-2.3 Water cons.&amp;SA'!$A$1:$T$19</definedName>
    <definedName name="Z_7A8D58BA_1AAC_4D65_8AD3_E87507F66079_.wvu.PrintArea" localSheetId="10" hidden="1">'B-2.3.2  WS zone'!$A$1:$AR$24</definedName>
    <definedName name="Z_7A8D58BA_1AAC_4D65_8AD3_E87507F66079_.wvu.PrintArea" localSheetId="11" hidden="1">'B-2.4 Reservoirs'!$A$1:$T$58</definedName>
    <definedName name="Z_7A8D58BA_1AAC_4D65_8AD3_E87507F66079_.wvu.PrintArea" localSheetId="12" hidden="1">'B-2.5 Water network '!$A$1:$X$51</definedName>
    <definedName name="Z_7A8D58BA_1AAC_4D65_8AD3_E87507F66079_.wvu.PrintArea" localSheetId="13" hidden="1">'B-2.6 Water supply E&amp;M equip.'!$A$1:$X$24</definedName>
    <definedName name="Z_7A8D58BA_1AAC_4D65_8AD3_E87507F66079_.wvu.PrintArea" localSheetId="15" hidden="1">'B-2.6.3 WS E&amp;M equipment REQ'!$A$1:$T$24</definedName>
    <definedName name="Z_7A8D58BA_1AAC_4D65_8AD3_E87507F66079_.wvu.PrintArea" localSheetId="16" hidden="1">'B-2.7 Water Dis&amp;Treatment U'!$A$1:$Z$110</definedName>
    <definedName name="Z_7A8D58BA_1AAC_4D65_8AD3_E87507F66079_.wvu.PrintArea" localSheetId="18" hidden="1">'B-3.2 WW network data&amp;Req'!$A$1:$Z$52</definedName>
    <definedName name="Z_7A8D58BA_1AAC_4D65_8AD3_E87507F66079_.wvu.PrintArea" localSheetId="19" hidden="1">'B-3.3 WW PS overview '!$A$1:$X$30</definedName>
    <definedName name="Z_7A8D58BA_1AAC_4D65_8AD3_E87507F66079_.wvu.PrintArea" localSheetId="20" hidden="1">'B-3.4 WWTP General data '!$A$1:$P$77</definedName>
    <definedName name="Z_7A8D58BA_1AAC_4D65_8AD3_E87507F66079_.wvu.PrintArea" localSheetId="21" hidden="1">'B-3.4.2.WWTP data&amp;MA'!$A$1:$Z$127</definedName>
    <definedName name="Z_7A8D58BA_1AAC_4D65_8AD3_E87507F66079_.wvu.PrintArea" localSheetId="22" hidden="1">'B-3.4.6 WWTP Projects'!$A$1:$R$33</definedName>
    <definedName name="Z_7A8D58BA_1AAC_4D65_8AD3_E87507F66079_.wvu.PrintArea" localSheetId="23" hidden="1">'B-3.4.7 WWTP Req'!$A$1:$V$22</definedName>
    <definedName name="Z_7A8D58BA_1AAC_4D65_8AD3_E87507F66079_.wvu.PrintArea" localSheetId="24" hidden="1">'B-3.5 WW E&amp;M Equip '!#REF!</definedName>
    <definedName name="Z_7A8D58BA_1AAC_4D65_8AD3_E87507F66079_.wvu.PrintArea" localSheetId="25" hidden="1">'B-3.5.7 WW E&amp;M REQ'!$A$1:$V$23</definedName>
    <definedName name="Z_7A8D58BA_1AAC_4D65_8AD3_E87507F66079_.wvu.PrintArea" localSheetId="26" hidden="1">'B-4.1 Energy general data'!#REF!</definedName>
    <definedName name="Z_7A8D58BA_1AAC_4D65_8AD3_E87507F66079_.wvu.PrintArea" localSheetId="27" hidden="1">'B-4.2 Energy sources data'!#REF!</definedName>
    <definedName name="Z_7A8D58BA_1AAC_4D65_8AD3_E87507F66079_.wvu.PrintArea" localSheetId="28" hidden="1">'B-4.3 Energy operation data '!#REF!</definedName>
    <definedName name="Z_7A8D58BA_1AAC_4D65_8AD3_E87507F66079_.wvu.PrintArea" localSheetId="31" hidden="1">'B-5.1 O&amp;M process'!$A$1:$T$46</definedName>
    <definedName name="Z_7A8D58BA_1AAC_4D65_8AD3_E87507F66079_.wvu.PrintArea" localSheetId="32" hidden="1">'B-5.2 O&amp;M mgmt'!$A$1:$H$75</definedName>
    <definedName name="Z_7A8D58BA_1AAC_4D65_8AD3_E87507F66079_.wvu.PrintArea" localSheetId="33" hidden="1">'B-5.3 O&amp;M SWM'!$A$1:$H$21</definedName>
    <definedName name="Z_7A8D58BA_1AAC_4D65_8AD3_E87507F66079_.wvu.PrintArea" localSheetId="34" hidden="1">'B-5.4 O&amp;M EQUP'!$A$1:$V$30</definedName>
    <definedName name="Z_7A8D58BA_1AAC_4D65_8AD3_E87507F66079_.wvu.PrintArea" localSheetId="35" hidden="1">'B-5.5 O&amp;M REQ'!$A$1:$R$38</definedName>
    <definedName name="Z_7A8D58BA_1AAC_4D65_8AD3_E87507F66079_.wvu.PrintArea" localSheetId="36" hidden="1">'B-6.1 Labs '!$A$1:$H$39</definedName>
    <definedName name="Z_7A8D58BA_1AAC_4D65_8AD3_E87507F66079_.wvu.PrintArea" localSheetId="37" hidden="1">'B-6.2 Labs Requirement'!$A$1:$T$49</definedName>
    <definedName name="Z_7A8D58BA_1AAC_4D65_8AD3_E87507F66079_.wvu.PrintArea" localSheetId="38" hidden="1">'B-7 Subsidies'!$A$1:$X$41</definedName>
    <definedName name="Z_7A8D58BA_1AAC_4D65_8AD3_E87507F66079_.wvu.PrintArea" localSheetId="0" hidden="1">Content!$A$1:$J$53</definedName>
    <definedName name="Z_7A8D58BA_1AAC_4D65_8AD3_E87507F66079_.wvu.PrintTitles" localSheetId="1" hidden="1">'B-0 Gen. Notes '!$6:$7</definedName>
    <definedName name="Z_7A8D58BA_1AAC_4D65_8AD3_E87507F66079_.wvu.PrintTitles" localSheetId="2" hidden="1">'B-1.1 Buildg info'!$1:$7</definedName>
    <definedName name="Z_7A8D58BA_1AAC_4D65_8AD3_E87507F66079_.wvu.PrintTitles" localSheetId="3" hidden="1">'B-1.3 Buildg req'!$7:$8</definedName>
    <definedName name="Z_7A8D58BA_1AAC_4D65_8AD3_E87507F66079_.wvu.PrintTitles" localSheetId="4" hidden="1">'B-2.1 WS System Gen'!$1:$7</definedName>
    <definedName name="Z_7A8D58BA_1AAC_4D65_8AD3_E87507F66079_.wvu.PrintTitles" localSheetId="5" hidden="1">'B-2.2.1 WRM'!$1:$7</definedName>
    <definedName name="Z_7A8D58BA_1AAC_4D65_8AD3_E87507F66079_.wvu.PrintTitles" localSheetId="6" hidden="1">'B-2.2.4 Water resources data'!$1:$7</definedName>
    <definedName name="Z_7A8D58BA_1AAC_4D65_8AD3_E87507F66079_.wvu.PrintTitles" localSheetId="7" hidden="1">'B-2.2.5 Water prod '!$7:$11</definedName>
    <definedName name="Z_7A8D58BA_1AAC_4D65_8AD3_E87507F66079_.wvu.PrintTitles" localSheetId="8" hidden="1">'B-2.2.6 Water source req'!$1:$7</definedName>
    <definedName name="Z_7A8D58BA_1AAC_4D65_8AD3_E87507F66079_.wvu.PrintTitles" localSheetId="10" hidden="1">'B-2.3.2  WS zone'!$1:$7</definedName>
    <definedName name="Z_7A8D58BA_1AAC_4D65_8AD3_E87507F66079_.wvu.PrintTitles" localSheetId="11" hidden="1">'B-2.4 Reservoirs'!$1:$7</definedName>
    <definedName name="Z_7A8D58BA_1AAC_4D65_8AD3_E87507F66079_.wvu.PrintTitles" localSheetId="12" hidden="1">'B-2.5 Water network '!$1:$7</definedName>
    <definedName name="Z_7A8D58BA_1AAC_4D65_8AD3_E87507F66079_.wvu.PrintTitles" localSheetId="13" hidden="1">'B-2.6 Water supply E&amp;M equip.'!$1:$7</definedName>
    <definedName name="Z_7A8D58BA_1AAC_4D65_8AD3_E87507F66079_.wvu.PrintTitles" localSheetId="15" hidden="1">'B-2.6.3 WS E&amp;M equipment REQ'!$1:$6</definedName>
    <definedName name="Z_7A8D58BA_1AAC_4D65_8AD3_E87507F66079_.wvu.PrintTitles" localSheetId="16" hidden="1">'B-2.7 Water Dis&amp;Treatment U'!$1:$7</definedName>
    <definedName name="Z_7A8D58BA_1AAC_4D65_8AD3_E87507F66079_.wvu.PrintTitles" localSheetId="18" hidden="1">'B-3.2 WW network data&amp;Req'!$1:$6</definedName>
    <definedName name="Z_7A8D58BA_1AAC_4D65_8AD3_E87507F66079_.wvu.PrintTitles" localSheetId="19" hidden="1">'B-3.3 WW PS overview '!$1:$6</definedName>
    <definedName name="Z_7A8D58BA_1AAC_4D65_8AD3_E87507F66079_.wvu.PrintTitles" localSheetId="20" hidden="1">'B-3.4 WWTP General data '!$1:$7</definedName>
    <definedName name="Z_7A8D58BA_1AAC_4D65_8AD3_E87507F66079_.wvu.PrintTitles" localSheetId="21" hidden="1">'B-3.4.2.WWTP data&amp;MA'!$1:$7</definedName>
    <definedName name="Z_7A8D58BA_1AAC_4D65_8AD3_E87507F66079_.wvu.PrintTitles" localSheetId="22" hidden="1">'B-3.4.6 WWTP Projects'!$1:$7</definedName>
    <definedName name="Z_7A8D58BA_1AAC_4D65_8AD3_E87507F66079_.wvu.PrintTitles" localSheetId="23" hidden="1">'B-3.4.7 WWTP Req'!$1:$6</definedName>
    <definedName name="Z_7A8D58BA_1AAC_4D65_8AD3_E87507F66079_.wvu.PrintTitles" localSheetId="24" hidden="1">'B-3.5 WW E&amp;M Equip '!#REF!</definedName>
    <definedName name="Z_7A8D58BA_1AAC_4D65_8AD3_E87507F66079_.wvu.PrintTitles" localSheetId="25" hidden="1">'B-3.5.7 WW E&amp;M REQ'!$1:$6</definedName>
    <definedName name="Z_7A8D58BA_1AAC_4D65_8AD3_E87507F66079_.wvu.PrintTitles" localSheetId="26" hidden="1">'B-4.1 Energy general data'!#REF!</definedName>
    <definedName name="Z_7A8D58BA_1AAC_4D65_8AD3_E87507F66079_.wvu.PrintTitles" localSheetId="27" hidden="1">'B-4.2 Energy sources data'!#REF!</definedName>
    <definedName name="Z_7A8D58BA_1AAC_4D65_8AD3_E87507F66079_.wvu.PrintTitles" localSheetId="28" hidden="1">'B-4.3 Energy operation data '!#REF!</definedName>
    <definedName name="Z_7A8D58BA_1AAC_4D65_8AD3_E87507F66079_.wvu.PrintTitles" localSheetId="31" hidden="1">'B-5.1 O&amp;M process'!$1:$7</definedName>
    <definedName name="Z_7A8D58BA_1AAC_4D65_8AD3_E87507F66079_.wvu.PrintTitles" localSheetId="32" hidden="1">'B-5.2 O&amp;M mgmt'!$1:$7</definedName>
    <definedName name="Z_7A8D58BA_1AAC_4D65_8AD3_E87507F66079_.wvu.PrintTitles" localSheetId="33" hidden="1">'B-5.3 O&amp;M SWM'!$1:$7</definedName>
    <definedName name="Z_7A8D58BA_1AAC_4D65_8AD3_E87507F66079_.wvu.PrintTitles" localSheetId="34" hidden="1">'B-5.4 O&amp;M EQUP'!$1:$7</definedName>
    <definedName name="Z_7A8D58BA_1AAC_4D65_8AD3_E87507F66079_.wvu.PrintTitles" localSheetId="35" hidden="1">'B-5.5 O&amp;M REQ'!$1:$7</definedName>
    <definedName name="Z_7A8D58BA_1AAC_4D65_8AD3_E87507F66079_.wvu.PrintTitles" localSheetId="36" hidden="1">'B-6.1 Labs '!$1:$7</definedName>
    <definedName name="Z_7A8D58BA_1AAC_4D65_8AD3_E87507F66079_.wvu.PrintTitles" localSheetId="37" hidden="1">'B-6.2 Labs Requirement'!$1:$7</definedName>
    <definedName name="Z_7A8D58BA_1AAC_4D65_8AD3_E87507F66079_.wvu.PrintTitles" localSheetId="38" hidden="1">'B-7 Subsidies'!$1:$7</definedName>
    <definedName name="Z_7A8D58BA_1AAC_4D65_8AD3_E87507F66079_.wvu.Rows" localSheetId="11" hidden="1">'B-2.4 Reservoirs'!$11:$13</definedName>
    <definedName name="Z_7A8D58BA_1AAC_4D65_8AD3_E87507F66079_.wvu.Rows" localSheetId="16" hidden="1">'B-2.7 Water Dis&amp;Treatment U'!$11:$12,'B-2.7 Water Dis&amp;Treatment U'!$47:$48</definedName>
    <definedName name="Z_7A8D58BA_1AAC_4D65_8AD3_E87507F66079_.wvu.Rows" localSheetId="20" hidden="1">'B-3.4 WWTP General data '!$14:$16</definedName>
    <definedName name="ZoneHeating" localSheetId="1">#REF!</definedName>
    <definedName name="ZoneHeating" localSheetId="4">#REF!</definedName>
    <definedName name="ZoneHeating" localSheetId="5">#REF!</definedName>
    <definedName name="ZoneHeating" localSheetId="6">#REF!</definedName>
    <definedName name="ZoneHeating" localSheetId="7">#REF!</definedName>
    <definedName name="ZoneHeating" localSheetId="8">#REF!</definedName>
    <definedName name="ZoneHeating" localSheetId="9">#REF!</definedName>
    <definedName name="ZoneHeating" localSheetId="12">#REF!</definedName>
    <definedName name="ZoneHeating" localSheetId="13">#REF!</definedName>
    <definedName name="ZoneHeating" localSheetId="15">#REF!</definedName>
    <definedName name="ZoneHeating" localSheetId="16">#REF!</definedName>
    <definedName name="ZoneHeating" localSheetId="18">#REF!</definedName>
    <definedName name="ZoneHeating" localSheetId="19">#REF!</definedName>
    <definedName name="ZoneHeating" localSheetId="21">#REF!</definedName>
    <definedName name="ZoneHeating" localSheetId="22">#REF!</definedName>
    <definedName name="ZoneHeating" localSheetId="23">#REF!</definedName>
    <definedName name="ZoneHeating" localSheetId="24">#REF!</definedName>
    <definedName name="ZoneHeating" localSheetId="25">#REF!</definedName>
    <definedName name="ZoneHeating" localSheetId="26">#REF!</definedName>
    <definedName name="ZoneHeating" localSheetId="27">#REF!</definedName>
    <definedName name="ZoneHeating" localSheetId="28">#REF!</definedName>
    <definedName name="ZoneHeating" localSheetId="31">#REF!</definedName>
    <definedName name="ZoneHeating" localSheetId="32">#REF!</definedName>
    <definedName name="ZoneHeating" localSheetId="33">#REF!</definedName>
    <definedName name="ZoneHeating" localSheetId="34">#REF!</definedName>
    <definedName name="ZoneHeating" localSheetId="35">#REF!</definedName>
    <definedName name="ZoneHeating" localSheetId="36">#REF!</definedName>
    <definedName name="ZoneHeating" localSheetId="39">#REF!</definedName>
    <definedName name="ZoneHeating">#REF!</definedName>
    <definedName name="ص" localSheetId="1">#REF!</definedName>
    <definedName name="ص" localSheetId="5">#REF!</definedName>
    <definedName name="ص" localSheetId="6">#REF!</definedName>
    <definedName name="ص" localSheetId="8">#REF!</definedName>
    <definedName name="ص" localSheetId="12">#REF!</definedName>
    <definedName name="ص" localSheetId="13">#REF!</definedName>
    <definedName name="ص" localSheetId="15">#REF!</definedName>
    <definedName name="ص" localSheetId="19">#REF!</definedName>
    <definedName name="ص" localSheetId="22">#REF!</definedName>
    <definedName name="ص" localSheetId="23">#REF!</definedName>
    <definedName name="ص" localSheetId="27">#REF!</definedName>
    <definedName name="ص" localSheetId="28">#REF!</definedName>
    <definedName name="ص" localSheetId="31">#REF!</definedName>
    <definedName name="ص" localSheetId="32">#REF!</definedName>
    <definedName name="ص" localSheetId="33">#REF!</definedName>
    <definedName name="ص" localSheetId="34">#REF!</definedName>
    <definedName name="ص" localSheetId="35">#REF!</definedName>
    <definedName name="ص" localSheetId="36">#REF!</definedName>
    <definedName name="ص">#REF!</definedName>
    <definedName name="نعم_لا" localSheetId="1">#REF!</definedName>
    <definedName name="نعم_لا" localSheetId="6">#REF!</definedName>
    <definedName name="نعم_لا" localSheetId="8">#REF!</definedName>
    <definedName name="نعم_لا" localSheetId="10">'[2]B-2.6.1Water Wells. E&amp;M Equip.'!$O$107:$O$108</definedName>
    <definedName name="نعم_لا" localSheetId="13">'[3]B-2.6.1Water Wells. E&amp;M Equip.'!$O$107:$O$108</definedName>
    <definedName name="نعم_لا" localSheetId="19">'[4]B-2.6.1Water Wells. E&amp;M Equip.'!$O$107:$O$108</definedName>
    <definedName name="نعم_لا" localSheetId="22">#REF!</definedName>
    <definedName name="نعم_لا" localSheetId="23">#REF!</definedName>
    <definedName name="نعم_لا" localSheetId="27">'B-4.2 Energy sources data'!#REF!</definedName>
    <definedName name="نعم_لا" localSheetId="31">#REF!</definedName>
    <definedName name="نعم_لا" localSheetId="32">#REF!</definedName>
    <definedName name="نعم_لا" localSheetId="33">#REF!</definedName>
    <definedName name="نعم_لا" localSheetId="34">#REF!</definedName>
    <definedName name="نعم_لا" localSheetId="35">#REF!</definedName>
    <definedName name="نعم_لا" localSheetId="36">#REF!</definedName>
    <definedName name="نعم_ل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74" i="41" l="1"/>
  <c r="AJ175" i="41"/>
  <c r="AJ176" i="41"/>
  <c r="AJ177" i="41"/>
  <c r="AJ178" i="41"/>
  <c r="AJ179" i="41"/>
  <c r="AJ180" i="41"/>
  <c r="AJ181" i="41"/>
  <c r="AJ182" i="41"/>
  <c r="AJ183" i="41"/>
  <c r="AJ184" i="41"/>
  <c r="AJ185" i="41"/>
  <c r="AJ186" i="41"/>
  <c r="AJ187" i="41"/>
  <c r="AJ188" i="41"/>
  <c r="AJ189" i="41"/>
  <c r="AJ190" i="41"/>
  <c r="AJ191" i="41"/>
  <c r="AJ192" i="41"/>
  <c r="AJ193" i="41"/>
  <c r="AJ194" i="41"/>
  <c r="AJ195" i="41"/>
  <c r="AJ196" i="41"/>
  <c r="AJ197" i="41"/>
  <c r="AJ198" i="41"/>
  <c r="AJ199" i="41"/>
  <c r="AJ200" i="41"/>
  <c r="AJ201" i="41"/>
  <c r="AJ202" i="41"/>
  <c r="AJ203" i="41"/>
  <c r="AJ204" i="41"/>
  <c r="AJ205" i="41"/>
  <c r="AJ206" i="41"/>
  <c r="AJ207" i="41"/>
  <c r="AJ208" i="41"/>
  <c r="AJ209" i="41"/>
  <c r="AJ210" i="41"/>
  <c r="AJ211" i="41"/>
  <c r="AJ212" i="41"/>
  <c r="AJ213" i="41"/>
  <c r="AJ214" i="41"/>
  <c r="AJ215" i="41"/>
  <c r="AJ216" i="41"/>
  <c r="AJ217" i="41"/>
  <c r="AJ218" i="41"/>
  <c r="AJ219" i="41"/>
  <c r="AD139" i="41"/>
  <c r="Z52" i="41"/>
  <c r="Z53" i="41"/>
  <c r="Z54" i="41"/>
  <c r="Z55" i="41"/>
  <c r="Z56" i="41"/>
  <c r="Z57" i="41"/>
  <c r="Z58" i="41"/>
  <c r="Z59" i="41"/>
  <c r="Z60" i="41"/>
  <c r="Z61" i="41"/>
  <c r="Z62" i="41"/>
  <c r="Z63" i="41"/>
  <c r="Z64" i="41"/>
  <c r="Z65" i="41"/>
  <c r="Z66" i="41"/>
  <c r="Z67" i="41"/>
  <c r="Z68" i="41"/>
  <c r="Z69" i="41"/>
  <c r="Z70" i="41"/>
  <c r="Z71" i="41"/>
  <c r="Z72" i="41"/>
  <c r="Z73" i="41"/>
  <c r="Z74" i="41"/>
  <c r="Z75" i="41"/>
  <c r="Z76" i="41"/>
  <c r="Z78" i="41"/>
  <c r="Z79" i="41"/>
  <c r="Z80" i="41"/>
  <c r="Z81" i="41"/>
  <c r="Z82" i="41"/>
  <c r="Z83" i="41"/>
  <c r="Z84" i="41"/>
  <c r="Z85" i="41"/>
  <c r="Z86" i="41"/>
  <c r="Z87" i="41"/>
  <c r="Z88" i="41"/>
  <c r="Z89" i="41"/>
  <c r="Z90" i="41"/>
  <c r="Z91" i="41"/>
  <c r="Z92" i="41"/>
  <c r="Z93" i="41"/>
  <c r="Z94" i="41"/>
  <c r="Z95" i="41"/>
  <c r="Z96" i="41"/>
  <c r="Z51" i="41"/>
  <c r="AJ51" i="41"/>
  <c r="AJ52" i="41"/>
  <c r="AJ53" i="41"/>
  <c r="AJ54" i="41"/>
  <c r="AJ55" i="41"/>
  <c r="AJ56" i="41"/>
  <c r="AJ57" i="41"/>
  <c r="AJ58" i="41"/>
  <c r="AJ59" i="41"/>
  <c r="AJ60" i="41"/>
  <c r="AJ61" i="41"/>
  <c r="AJ62" i="41"/>
  <c r="AJ63" i="41"/>
  <c r="AJ64" i="41"/>
  <c r="AJ65" i="41"/>
  <c r="AJ66" i="41"/>
  <c r="AJ67" i="41"/>
  <c r="AJ68" i="41"/>
  <c r="AJ69" i="41"/>
  <c r="AJ70" i="41"/>
  <c r="AJ71" i="41"/>
  <c r="AJ72" i="41"/>
  <c r="AJ73" i="41"/>
  <c r="AJ74" i="41"/>
  <c r="AJ75" i="41"/>
  <c r="AJ76" i="41"/>
  <c r="AJ77" i="41"/>
  <c r="AJ78" i="41"/>
  <c r="AJ79" i="41"/>
  <c r="AJ80" i="41"/>
  <c r="AJ81" i="41"/>
  <c r="AJ82" i="41"/>
  <c r="AJ83" i="41"/>
  <c r="AJ84" i="41"/>
  <c r="AJ85" i="41"/>
  <c r="AJ86" i="41"/>
  <c r="AJ87" i="41"/>
  <c r="AJ88" i="41"/>
  <c r="AJ89" i="41"/>
  <c r="AJ90" i="41"/>
  <c r="AJ91" i="41"/>
  <c r="AJ92" i="41"/>
  <c r="AJ93" i="41"/>
  <c r="AJ94" i="41"/>
  <c r="AJ95" i="41"/>
  <c r="AJ96" i="41"/>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Y175" i="41"/>
  <c r="Y176" i="41"/>
  <c r="Y177" i="41"/>
  <c r="Y178" i="41"/>
  <c r="Y179" i="41"/>
  <c r="Y180" i="41"/>
  <c r="Y181" i="41"/>
  <c r="Y182" i="41"/>
  <c r="Y183" i="41"/>
  <c r="Y184" i="41"/>
  <c r="Y185" i="41"/>
  <c r="Y186" i="41"/>
  <c r="Y187" i="41"/>
  <c r="Y188" i="41"/>
  <c r="Y189" i="41"/>
  <c r="Y190" i="41"/>
  <c r="Y191" i="41"/>
  <c r="Y192" i="41"/>
  <c r="Y193" i="41"/>
  <c r="Y194" i="41"/>
  <c r="Y195" i="41"/>
  <c r="Y196" i="41"/>
  <c r="Y197" i="41"/>
  <c r="Y198" i="41"/>
  <c r="Y199" i="41"/>
  <c r="Y200" i="41"/>
  <c r="Y201" i="41"/>
  <c r="Y202" i="41"/>
  <c r="Y203" i="41"/>
  <c r="Y204" i="41"/>
  <c r="Y205" i="41"/>
  <c r="Y206" i="41"/>
  <c r="Y207" i="41"/>
  <c r="Y208" i="41"/>
  <c r="Y209" i="41"/>
  <c r="Y210" i="41"/>
  <c r="Y211" i="41"/>
  <c r="Y212" i="41"/>
  <c r="Y213" i="41"/>
  <c r="Y214" i="41"/>
  <c r="Y215" i="41"/>
  <c r="Y216" i="41"/>
  <c r="Y217" i="41"/>
  <c r="Y218" i="41"/>
  <c r="Y219" i="41"/>
  <c r="Z176" i="41"/>
  <c r="Z177" i="41"/>
  <c r="Z178" i="41"/>
  <c r="Z179" i="41"/>
  <c r="Z180" i="41"/>
  <c r="Z181" i="41"/>
  <c r="Z182" i="41"/>
  <c r="Z183" i="41"/>
  <c r="Z184" i="41"/>
  <c r="Z185" i="41"/>
  <c r="Z186" i="41"/>
  <c r="Z187" i="41"/>
  <c r="Z188" i="41"/>
  <c r="Z189" i="41"/>
  <c r="Z190" i="41"/>
  <c r="Z191" i="41"/>
  <c r="Z192" i="41"/>
  <c r="Z193" i="41"/>
  <c r="Z194" i="41"/>
  <c r="Z195" i="41"/>
  <c r="Z196" i="41"/>
  <c r="Z197" i="41"/>
  <c r="Z198" i="41"/>
  <c r="Z199" i="41"/>
  <c r="Z200" i="41"/>
  <c r="Z201" i="41"/>
  <c r="Z202" i="41"/>
  <c r="Z203" i="41"/>
  <c r="Z204" i="41"/>
  <c r="Z205" i="41"/>
  <c r="Z206" i="41"/>
  <c r="Z207" i="41"/>
  <c r="Z208" i="41"/>
  <c r="Z209" i="41"/>
  <c r="Z210" i="41"/>
  <c r="Z211" i="41"/>
  <c r="Z212" i="41"/>
  <c r="Z213" i="41"/>
  <c r="Z214" i="41"/>
  <c r="Z215" i="41"/>
  <c r="Z216" i="41"/>
  <c r="Z217" i="41"/>
  <c r="Z218" i="41"/>
  <c r="Z219" i="41"/>
  <c r="Z175" i="41"/>
  <c r="AJ106" i="41"/>
  <c r="AJ107" i="41"/>
  <c r="AJ108" i="41"/>
  <c r="AJ109" i="41"/>
  <c r="AJ110" i="41"/>
  <c r="AJ111" i="41"/>
  <c r="AJ112" i="41"/>
  <c r="AJ113" i="41"/>
  <c r="AJ114" i="41"/>
  <c r="AJ115" i="41"/>
  <c r="AJ116" i="41"/>
  <c r="AJ117" i="41"/>
  <c r="AJ118" i="41"/>
  <c r="AJ119" i="41"/>
  <c r="AJ120" i="41"/>
  <c r="AJ121" i="41"/>
  <c r="AJ122" i="41"/>
  <c r="AJ123" i="41"/>
  <c r="AJ124" i="41"/>
  <c r="AJ125" i="41"/>
  <c r="AJ126" i="41"/>
  <c r="AJ127" i="41"/>
  <c r="AJ128" i="41"/>
  <c r="AJ129" i="41"/>
  <c r="AJ130" i="41"/>
  <c r="AJ131" i="41"/>
  <c r="AJ132" i="41"/>
  <c r="AJ133" i="41"/>
  <c r="AJ134" i="41"/>
  <c r="AJ135" i="41"/>
  <c r="AJ136" i="41"/>
  <c r="AJ137" i="41"/>
  <c r="AJ138" i="41"/>
  <c r="AJ139" i="41"/>
  <c r="AJ140" i="41"/>
  <c r="AJ141" i="41"/>
  <c r="AJ142" i="41"/>
  <c r="AJ143" i="41"/>
  <c r="AJ144" i="41"/>
  <c r="AJ145" i="41"/>
  <c r="AJ146" i="41"/>
  <c r="AJ147" i="41"/>
  <c r="AJ148" i="41"/>
  <c r="AJ149" i="41"/>
  <c r="AJ150" i="41"/>
  <c r="AJ105" i="41"/>
  <c r="AJ11" i="41"/>
  <c r="AJ12" i="41"/>
  <c r="AJ13" i="41"/>
  <c r="AJ14" i="41"/>
  <c r="AJ15" i="41"/>
  <c r="AJ16" i="41"/>
  <c r="AJ17" i="41"/>
  <c r="AJ18" i="41"/>
  <c r="AJ19" i="41"/>
  <c r="AJ20" i="41"/>
  <c r="AJ21" i="41"/>
  <c r="AJ22" i="41"/>
  <c r="AJ23" i="41"/>
  <c r="AJ24" i="41"/>
  <c r="AJ25" i="41"/>
  <c r="AJ26" i="41"/>
  <c r="AJ27" i="41"/>
  <c r="AJ28" i="41"/>
  <c r="AJ29" i="41"/>
  <c r="AJ30" i="41"/>
  <c r="AJ31" i="41"/>
  <c r="AJ32" i="41"/>
  <c r="AJ33" i="41"/>
  <c r="AJ34" i="41"/>
  <c r="AJ35" i="41"/>
  <c r="AJ36" i="41"/>
  <c r="AJ37" i="41"/>
  <c r="AJ38" i="41"/>
  <c r="AJ39" i="41"/>
  <c r="AJ40" i="41"/>
  <c r="AJ41" i="41"/>
  <c r="AJ42" i="41"/>
  <c r="S82" i="43" l="1"/>
  <c r="P82" i="43"/>
  <c r="O82" i="43"/>
  <c r="S68" i="43"/>
  <c r="P68" i="43"/>
  <c r="O68" i="43"/>
  <c r="S54" i="43"/>
  <c r="P54" i="43"/>
  <c r="O54" i="43"/>
  <c r="S40" i="43"/>
  <c r="P40" i="43"/>
  <c r="O40" i="43"/>
  <c r="S26" i="43"/>
  <c r="P26" i="43"/>
  <c r="O26" i="43"/>
  <c r="V24" i="43"/>
  <c r="V25" i="43"/>
  <c r="V26" i="43"/>
  <c r="V27" i="43"/>
  <c r="V28" i="43"/>
  <c r="V29" i="43"/>
  <c r="V30" i="43"/>
  <c r="V31" i="43"/>
  <c r="V32" i="43"/>
  <c r="V33" i="43"/>
  <c r="O12" i="43"/>
  <c r="P12" i="43"/>
  <c r="S12" i="43"/>
  <c r="V30" i="29"/>
  <c r="AP11" i="29"/>
  <c r="AP12" i="29"/>
  <c r="AP13" i="29"/>
  <c r="L57" i="27"/>
  <c r="M57" i="27"/>
  <c r="N57" i="27"/>
  <c r="O57" i="27"/>
  <c r="P57" i="27"/>
  <c r="Q57" i="27"/>
  <c r="L31" i="27"/>
  <c r="M31" i="27"/>
  <c r="N31" i="27"/>
  <c r="O31" i="27"/>
  <c r="P31" i="27"/>
  <c r="Q31" i="27"/>
  <c r="L14" i="21"/>
  <c r="L15" i="21"/>
  <c r="L16" i="21"/>
  <c r="Q15" i="42"/>
  <c r="M13" i="42"/>
  <c r="M16" i="42" s="1"/>
  <c r="N13" i="42"/>
  <c r="N16" i="42" s="1"/>
  <c r="O13" i="42"/>
  <c r="O16" i="42" s="1"/>
  <c r="P13" i="42"/>
  <c r="P16" i="42" s="1"/>
  <c r="Q13" i="42"/>
  <c r="Q16" i="42" s="1"/>
  <c r="L13" i="42"/>
  <c r="L16" i="42" s="1"/>
  <c r="P10" i="42"/>
  <c r="P11" i="42" s="1"/>
  <c r="P17" i="42" s="1"/>
  <c r="Q11" i="42"/>
  <c r="Q17" i="42" s="1"/>
  <c r="AD21" i="8"/>
  <c r="AD22" i="8"/>
  <c r="AD23" i="8"/>
  <c r="AD24" i="8"/>
  <c r="AD25" i="8"/>
  <c r="AD26" i="8"/>
  <c r="AD27" i="8"/>
  <c r="AD28" i="8"/>
  <c r="AD29" i="8"/>
  <c r="AD30" i="8"/>
  <c r="AD31" i="8"/>
  <c r="AD32" i="8"/>
  <c r="AD33" i="8"/>
  <c r="AD34" i="8"/>
  <c r="AD35" i="8"/>
  <c r="AD36" i="8"/>
  <c r="AD37" i="8"/>
  <c r="AD38" i="8"/>
  <c r="AD39" i="8"/>
  <c r="AD40" i="8"/>
  <c r="AD41" i="8"/>
  <c r="AD42" i="8"/>
  <c r="AD43" i="8"/>
  <c r="AD44" i="8"/>
  <c r="AD45" i="8"/>
  <c r="AD46" i="8"/>
  <c r="AD47" i="8"/>
  <c r="AD48" i="8"/>
  <c r="AD49" i="8"/>
  <c r="AD50" i="8"/>
  <c r="AH20" i="7"/>
  <c r="AH21" i="7"/>
  <c r="AH22" i="7"/>
  <c r="AH23" i="7"/>
  <c r="AH24" i="7"/>
  <c r="AH25" i="7"/>
  <c r="AH26" i="7"/>
  <c r="AH27" i="7"/>
  <c r="AH28" i="7"/>
  <c r="AH29" i="7"/>
  <c r="AH30" i="7"/>
  <c r="AH31" i="7"/>
  <c r="AH32" i="7"/>
  <c r="AH33" i="7"/>
  <c r="AH34" i="7"/>
  <c r="AH35" i="7"/>
  <c r="AH36" i="7"/>
  <c r="AH37" i="7"/>
  <c r="AH38" i="7"/>
  <c r="AH39" i="7"/>
  <c r="AH40" i="7"/>
  <c r="AH41" i="7"/>
  <c r="AH42" i="7"/>
  <c r="AH43" i="7"/>
  <c r="AH44" i="7"/>
  <c r="AH45" i="7"/>
  <c r="AH46" i="7"/>
  <c r="AH47" i="7"/>
  <c r="AH48" i="7"/>
  <c r="AH49" i="7"/>
  <c r="AH50" i="7"/>
  <c r="U12" i="7"/>
  <c r="V12" i="7"/>
  <c r="U13" i="7"/>
  <c r="V13" i="7"/>
  <c r="U14" i="7"/>
  <c r="V14" i="7"/>
  <c r="U15" i="7"/>
  <c r="V15" i="7"/>
  <c r="U16" i="7"/>
  <c r="V16" i="7"/>
  <c r="U17" i="7"/>
  <c r="V17" i="7"/>
  <c r="U18" i="7"/>
  <c r="V18" i="7"/>
  <c r="U19" i="7"/>
  <c r="V19" i="7"/>
  <c r="U20" i="7"/>
  <c r="V20" i="7"/>
  <c r="U21" i="7"/>
  <c r="V21" i="7"/>
  <c r="U22" i="7"/>
  <c r="V22" i="7"/>
  <c r="U23" i="7"/>
  <c r="V23" i="7"/>
  <c r="U24" i="7"/>
  <c r="V24" i="7"/>
  <c r="U25" i="7"/>
  <c r="V25" i="7"/>
  <c r="U26" i="7"/>
  <c r="V26" i="7"/>
  <c r="U27" i="7"/>
  <c r="V27" i="7"/>
  <c r="U28" i="7"/>
  <c r="V28" i="7"/>
  <c r="U29" i="7"/>
  <c r="V29" i="7"/>
  <c r="U30" i="7"/>
  <c r="V30" i="7"/>
  <c r="U31" i="7"/>
  <c r="V31" i="7"/>
  <c r="U32" i="7"/>
  <c r="V32" i="7"/>
  <c r="U33" i="7"/>
  <c r="V33" i="7"/>
  <c r="U34" i="7"/>
  <c r="V34" i="7"/>
  <c r="U35" i="7"/>
  <c r="V35" i="7"/>
  <c r="U36" i="7"/>
  <c r="V36" i="7"/>
  <c r="U37" i="7"/>
  <c r="V37" i="7"/>
  <c r="U38" i="7"/>
  <c r="V38" i="7"/>
  <c r="U39" i="7"/>
  <c r="V39" i="7"/>
  <c r="U40" i="7"/>
  <c r="V40" i="7"/>
  <c r="U41" i="7"/>
  <c r="V41" i="7"/>
  <c r="U42" i="7"/>
  <c r="V42" i="7"/>
  <c r="U43" i="7"/>
  <c r="V43" i="7"/>
  <c r="U44" i="7"/>
  <c r="V44" i="7"/>
  <c r="U45" i="7"/>
  <c r="V45" i="7"/>
  <c r="U46" i="7"/>
  <c r="V46" i="7"/>
  <c r="U47" i="7"/>
  <c r="V47" i="7"/>
  <c r="U48" i="7"/>
  <c r="V48" i="7"/>
  <c r="U49" i="7"/>
  <c r="V49" i="7"/>
  <c r="U50" i="7"/>
  <c r="V50" i="7"/>
  <c r="U50" i="44"/>
  <c r="M50" i="44"/>
  <c r="U49" i="44"/>
  <c r="M49" i="44"/>
  <c r="U48" i="44"/>
  <c r="M48" i="44"/>
  <c r="U47" i="44"/>
  <c r="M47" i="44"/>
  <c r="U46" i="44"/>
  <c r="M46" i="44"/>
  <c r="U45" i="44"/>
  <c r="M45" i="44"/>
  <c r="U43" i="44"/>
  <c r="M43" i="44"/>
  <c r="U42" i="44"/>
  <c r="M42" i="44"/>
  <c r="U41" i="44"/>
  <c r="M41" i="44"/>
  <c r="U40" i="44"/>
  <c r="M40" i="44"/>
  <c r="U39" i="44"/>
  <c r="M39" i="44"/>
  <c r="U38" i="44"/>
  <c r="M38" i="44"/>
  <c r="U37" i="44"/>
  <c r="M37" i="44"/>
  <c r="U36" i="44"/>
  <c r="M36" i="44"/>
  <c r="U35" i="44"/>
  <c r="M35" i="44"/>
  <c r="U34" i="44"/>
  <c r="M34" i="44"/>
  <c r="U26" i="44"/>
  <c r="M26" i="44"/>
  <c r="U25" i="44"/>
  <c r="M25" i="44"/>
  <c r="U24" i="44"/>
  <c r="M24" i="44"/>
  <c r="U23" i="44"/>
  <c r="M23" i="44"/>
  <c r="U22" i="44"/>
  <c r="M22" i="44"/>
  <c r="U21" i="44"/>
  <c r="M21" i="44"/>
  <c r="U19" i="44"/>
  <c r="M19" i="44"/>
  <c r="U18" i="44"/>
  <c r="U17" i="44"/>
  <c r="U16" i="44"/>
  <c r="U15" i="44"/>
  <c r="U14" i="44"/>
  <c r="U13" i="44"/>
  <c r="U12" i="44"/>
  <c r="U11" i="44"/>
  <c r="U10" i="44"/>
  <c r="V102" i="43"/>
  <c r="V101" i="43"/>
  <c r="V100" i="43"/>
  <c r="V99" i="43"/>
  <c r="V98" i="43"/>
  <c r="V97" i="43"/>
  <c r="V96" i="43"/>
  <c r="V95" i="43"/>
  <c r="V94" i="43"/>
  <c r="V89" i="43"/>
  <c r="V88" i="43"/>
  <c r="V87" i="43"/>
  <c r="V86" i="43"/>
  <c r="V85" i="43"/>
  <c r="V84" i="43"/>
  <c r="V83" i="43"/>
  <c r="V82" i="43"/>
  <c r="H82" i="43"/>
  <c r="G82" i="43"/>
  <c r="D82" i="43"/>
  <c r="V81" i="43"/>
  <c r="V80" i="43"/>
  <c r="V75" i="43"/>
  <c r="V74" i="43"/>
  <c r="V73" i="43"/>
  <c r="V72" i="43"/>
  <c r="V71" i="43"/>
  <c r="V70" i="43"/>
  <c r="V69" i="43"/>
  <c r="V68" i="43"/>
  <c r="H68" i="43"/>
  <c r="G68" i="43"/>
  <c r="D68" i="43"/>
  <c r="V67" i="43"/>
  <c r="V66" i="43"/>
  <c r="V61" i="43"/>
  <c r="V60" i="43"/>
  <c r="V59" i="43"/>
  <c r="V58" i="43"/>
  <c r="V57" i="43"/>
  <c r="V56" i="43"/>
  <c r="V55" i="43"/>
  <c r="V54" i="43"/>
  <c r="H54" i="43"/>
  <c r="G54" i="43"/>
  <c r="D54" i="43"/>
  <c r="V53" i="43"/>
  <c r="V52" i="43"/>
  <c r="V47" i="43"/>
  <c r="V46" i="43"/>
  <c r="V45" i="43"/>
  <c r="V44" i="43"/>
  <c r="V43" i="43"/>
  <c r="V42" i="43"/>
  <c r="V41" i="43"/>
  <c r="V40" i="43"/>
  <c r="H40" i="43"/>
  <c r="G40" i="43"/>
  <c r="D40" i="43"/>
  <c r="V39" i="43"/>
  <c r="V38" i="43"/>
  <c r="H26" i="43"/>
  <c r="G26" i="43"/>
  <c r="D26" i="43"/>
  <c r="V19" i="43"/>
  <c r="V18" i="43"/>
  <c r="V17" i="43"/>
  <c r="V16" i="43"/>
  <c r="V15" i="43"/>
  <c r="V14" i="43"/>
  <c r="V13" i="43"/>
  <c r="V12" i="43"/>
  <c r="H12" i="43"/>
  <c r="G12" i="43"/>
  <c r="D12" i="43"/>
  <c r="V11" i="43"/>
  <c r="V10" i="43"/>
  <c r="T47" i="42"/>
  <c r="T46" i="42"/>
  <c r="T45" i="42"/>
  <c r="T44" i="42"/>
  <c r="T43" i="42"/>
  <c r="T42" i="42"/>
  <c r="T41" i="42"/>
  <c r="T40" i="42"/>
  <c r="T39" i="42"/>
  <c r="T38" i="42"/>
  <c r="T36" i="42"/>
  <c r="T35" i="42"/>
  <c r="T34" i="42"/>
  <c r="T33" i="42"/>
  <c r="T32" i="42"/>
  <c r="T31" i="42"/>
  <c r="T30" i="42"/>
  <c r="T29" i="42"/>
  <c r="T26" i="42"/>
  <c r="T25" i="42"/>
  <c r="T24" i="42"/>
  <c r="T23" i="42"/>
  <c r="T22" i="42"/>
  <c r="T21" i="42"/>
  <c r="T19" i="42"/>
  <c r="T18" i="42"/>
  <c r="T17" i="42"/>
  <c r="T16" i="42"/>
  <c r="E16" i="42"/>
  <c r="T15" i="42"/>
  <c r="T14" i="42"/>
  <c r="T13" i="42"/>
  <c r="I13" i="42"/>
  <c r="I16" i="42" s="1"/>
  <c r="H13" i="42"/>
  <c r="H16" i="42" s="1"/>
  <c r="G13" i="42"/>
  <c r="G16" i="42" s="1"/>
  <c r="F13" i="42"/>
  <c r="F16" i="42" s="1"/>
  <c r="E13" i="42"/>
  <c r="D13" i="42"/>
  <c r="D16" i="42" s="1"/>
  <c r="T12" i="42"/>
  <c r="T11" i="42"/>
  <c r="E11" i="42"/>
  <c r="E15" i="42" s="1"/>
  <c r="E18" i="42" s="1"/>
  <c r="D11" i="42"/>
  <c r="D17" i="42" s="1"/>
  <c r="T10" i="42"/>
  <c r="E10" i="42"/>
  <c r="F10" i="42" s="1"/>
  <c r="G150" i="41"/>
  <c r="G149" i="41"/>
  <c r="G148" i="41"/>
  <c r="G144" i="41"/>
  <c r="G140" i="41"/>
  <c r="G139" i="41"/>
  <c r="G133" i="41"/>
  <c r="G132" i="41"/>
  <c r="G131" i="41"/>
  <c r="G129" i="41"/>
  <c r="G128" i="41"/>
  <c r="G114" i="41"/>
  <c r="G105" i="41"/>
  <c r="K96" i="41"/>
  <c r="K95" i="41"/>
  <c r="K94" i="41"/>
  <c r="K93" i="41"/>
  <c r="K92" i="41"/>
  <c r="K91" i="41"/>
  <c r="K90" i="41"/>
  <c r="K89" i="41"/>
  <c r="K88" i="41"/>
  <c r="K87" i="41"/>
  <c r="K86" i="41"/>
  <c r="K85" i="41"/>
  <c r="K84" i="41"/>
  <c r="K83" i="41"/>
  <c r="K82" i="41"/>
  <c r="K81" i="41"/>
  <c r="K80" i="41"/>
  <c r="K79" i="41"/>
  <c r="K78" i="41"/>
  <c r="K76" i="41"/>
  <c r="K75" i="41"/>
  <c r="K74" i="41"/>
  <c r="K73" i="41"/>
  <c r="K72" i="41"/>
  <c r="K71" i="41"/>
  <c r="K70" i="41"/>
  <c r="K69" i="41"/>
  <c r="K68" i="41"/>
  <c r="K67" i="41"/>
  <c r="Z174" i="41"/>
  <c r="Y174" i="41"/>
  <c r="K66" i="41"/>
  <c r="K65" i="41"/>
  <c r="K64" i="41"/>
  <c r="AJ171" i="41"/>
  <c r="K63" i="41"/>
  <c r="AJ170" i="41"/>
  <c r="K62" i="41"/>
  <c r="AJ169" i="41"/>
  <c r="K61" i="41"/>
  <c r="AJ168" i="41"/>
  <c r="K60" i="41"/>
  <c r="AJ167" i="41"/>
  <c r="K59" i="41"/>
  <c r="AJ166" i="41"/>
  <c r="K58" i="41"/>
  <c r="AJ165" i="41"/>
  <c r="K57" i="41"/>
  <c r="AJ164" i="41"/>
  <c r="K56" i="41"/>
  <c r="AJ163" i="41"/>
  <c r="K55" i="41"/>
  <c r="AJ162" i="41"/>
  <c r="K54" i="41"/>
  <c r="AJ161" i="41"/>
  <c r="K53" i="41"/>
  <c r="AJ160" i="41"/>
  <c r="K52" i="41"/>
  <c r="AJ159" i="41"/>
  <c r="K51" i="41"/>
  <c r="I43" i="41"/>
  <c r="X42" i="41"/>
  <c r="X41" i="41"/>
  <c r="X40" i="41"/>
  <c r="X39" i="41"/>
  <c r="X38" i="41"/>
  <c r="X37" i="41"/>
  <c r="X36" i="41"/>
  <c r="X35" i="41"/>
  <c r="X34" i="41"/>
  <c r="AJ10" i="41"/>
  <c r="O10" i="42" l="1"/>
  <c r="P15" i="42"/>
  <c r="P18" i="42" s="1"/>
  <c r="O11" i="42"/>
  <c r="O17" i="42" s="1"/>
  <c r="Q18" i="42"/>
  <c r="E17" i="42"/>
  <c r="G10" i="42"/>
  <c r="F11" i="42"/>
  <c r="F17" i="42" s="1"/>
  <c r="D15" i="42"/>
  <c r="D18" i="42" s="1"/>
  <c r="F15" i="42" l="1"/>
  <c r="F18" i="42" s="1"/>
  <c r="O15" i="42"/>
  <c r="O18" i="42" s="1"/>
  <c r="N10" i="42"/>
  <c r="H10" i="42"/>
  <c r="G11" i="42"/>
  <c r="G17" i="42" s="1"/>
  <c r="AP42" i="29"/>
  <c r="AP41" i="29"/>
  <c r="AP40" i="29"/>
  <c r="AP39" i="29"/>
  <c r="AP38" i="29"/>
  <c r="AP37" i="29"/>
  <c r="AP36" i="29"/>
  <c r="AP35" i="29"/>
  <c r="AP34" i="29"/>
  <c r="AP33" i="29"/>
  <c r="AP32" i="29"/>
  <c r="AP31" i="29"/>
  <c r="AP30" i="29"/>
  <c r="U30" i="29"/>
  <c r="AP24" i="29"/>
  <c r="AP23" i="29"/>
  <c r="AP22" i="29"/>
  <c r="AP21" i="29"/>
  <c r="AP20" i="29"/>
  <c r="AP19" i="29"/>
  <c r="AP18" i="29"/>
  <c r="AP17" i="29"/>
  <c r="AP16" i="29"/>
  <c r="AP15" i="29"/>
  <c r="AP14" i="29"/>
  <c r="AH88" i="28"/>
  <c r="V88" i="28"/>
  <c r="U88" i="28"/>
  <c r="AH87" i="28"/>
  <c r="V87" i="28"/>
  <c r="U87" i="28"/>
  <c r="AH86" i="28"/>
  <c r="V86" i="28"/>
  <c r="U86" i="28"/>
  <c r="AH85" i="28"/>
  <c r="V85" i="28"/>
  <c r="U85" i="28"/>
  <c r="AH84" i="28"/>
  <c r="V84" i="28"/>
  <c r="U84" i="28"/>
  <c r="AH83" i="28"/>
  <c r="V83" i="28"/>
  <c r="U83" i="28"/>
  <c r="AH82" i="28"/>
  <c r="AH74" i="28"/>
  <c r="W74" i="28"/>
  <c r="V74" i="28"/>
  <c r="U74" i="28"/>
  <c r="AH73" i="28"/>
  <c r="W73" i="28"/>
  <c r="V73" i="28"/>
  <c r="U73" i="28"/>
  <c r="AH72" i="28"/>
  <c r="W72" i="28"/>
  <c r="V72" i="28"/>
  <c r="U72" i="28"/>
  <c r="AH71" i="28"/>
  <c r="W71" i="28"/>
  <c r="V71" i="28"/>
  <c r="U71" i="28"/>
  <c r="AH70" i="28"/>
  <c r="W70" i="28"/>
  <c r="V70" i="28"/>
  <c r="U70" i="28"/>
  <c r="AH69" i="28"/>
  <c r="W69" i="28"/>
  <c r="V69" i="28"/>
  <c r="U69" i="28"/>
  <c r="AH68" i="28"/>
  <c r="W68" i="28"/>
  <c r="V68" i="28"/>
  <c r="U68" i="28"/>
  <c r="AH67" i="28"/>
  <c r="W67" i="28"/>
  <c r="V67" i="28"/>
  <c r="U67" i="28"/>
  <c r="AH66" i="28"/>
  <c r="W66" i="28"/>
  <c r="V66" i="28"/>
  <c r="U66" i="28"/>
  <c r="AH65" i="28"/>
  <c r="W65" i="28"/>
  <c r="V65" i="28"/>
  <c r="U65" i="28"/>
  <c r="AH64" i="28"/>
  <c r="V64" i="28"/>
  <c r="U64" i="28"/>
  <c r="AH63" i="28"/>
  <c r="A59" i="27"/>
  <c r="T59" i="27" s="1"/>
  <c r="A58" i="27"/>
  <c r="T58" i="27" s="1"/>
  <c r="I57" i="27"/>
  <c r="H57" i="27"/>
  <c r="G57" i="27"/>
  <c r="F57" i="27"/>
  <c r="E57" i="27"/>
  <c r="D57" i="27"/>
  <c r="A57" i="27"/>
  <c r="T57" i="27" s="1"/>
  <c r="A56" i="27"/>
  <c r="T56" i="27" s="1"/>
  <c r="A55" i="27"/>
  <c r="T55" i="27" s="1"/>
  <c r="A54" i="27"/>
  <c r="T54" i="27" s="1"/>
  <c r="A51" i="27"/>
  <c r="T51" i="27" s="1"/>
  <c r="A50" i="27"/>
  <c r="T50" i="27" s="1"/>
  <c r="A49" i="27"/>
  <c r="T49" i="27" s="1"/>
  <c r="A48" i="27"/>
  <c r="T48" i="27" s="1"/>
  <c r="A47" i="27"/>
  <c r="T47" i="27" s="1"/>
  <c r="A46" i="27"/>
  <c r="T46" i="27" s="1"/>
  <c r="A45" i="27"/>
  <c r="T45" i="27" s="1"/>
  <c r="A42" i="27"/>
  <c r="T42" i="27" s="1"/>
  <c r="A41" i="27"/>
  <c r="T41" i="27" s="1"/>
  <c r="A40" i="27"/>
  <c r="T40" i="27" s="1"/>
  <c r="A39" i="27"/>
  <c r="T39" i="27" s="1"/>
  <c r="A38" i="27"/>
  <c r="T38" i="27" s="1"/>
  <c r="A37" i="27"/>
  <c r="T37" i="27" s="1"/>
  <c r="A36" i="27"/>
  <c r="T36" i="27" s="1"/>
  <c r="A33" i="27"/>
  <c r="T33" i="27" s="1"/>
  <c r="A32" i="27"/>
  <c r="T32" i="27" s="1"/>
  <c r="I31" i="27"/>
  <c r="H31" i="27"/>
  <c r="G31" i="27"/>
  <c r="F31" i="27"/>
  <c r="E31" i="27"/>
  <c r="D31" i="27"/>
  <c r="A31" i="27"/>
  <c r="T31" i="27" s="1"/>
  <c r="A30" i="27"/>
  <c r="T30" i="27" s="1"/>
  <c r="A29" i="27"/>
  <c r="T29" i="27" s="1"/>
  <c r="A28" i="27"/>
  <c r="T28" i="27" s="1"/>
  <c r="A27" i="27"/>
  <c r="T27" i="27" s="1"/>
  <c r="A24" i="27"/>
  <c r="T24" i="27" s="1"/>
  <c r="A23" i="27"/>
  <c r="T23" i="27" s="1"/>
  <c r="A22" i="27"/>
  <c r="T22" i="27" s="1"/>
  <c r="A21" i="27"/>
  <c r="T21" i="27" s="1"/>
  <c r="A20" i="27"/>
  <c r="T20" i="27" s="1"/>
  <c r="A19" i="27"/>
  <c r="T19" i="27" s="1"/>
  <c r="A18" i="27"/>
  <c r="T18" i="27" s="1"/>
  <c r="A15" i="27"/>
  <c r="T15" i="27" s="1"/>
  <c r="A14" i="27"/>
  <c r="T14" i="27" s="1"/>
  <c r="A13" i="27"/>
  <c r="T13" i="27" s="1"/>
  <c r="A12" i="27"/>
  <c r="T12" i="27" s="1"/>
  <c r="A11" i="27"/>
  <c r="T11" i="27" s="1"/>
  <c r="A10" i="27"/>
  <c r="T10" i="27" s="1"/>
  <c r="AB139" i="25"/>
  <c r="R139" i="25"/>
  <c r="Q139" i="25"/>
  <c r="AB138" i="25"/>
  <c r="R138" i="25"/>
  <c r="Q138" i="25"/>
  <c r="AB137" i="25"/>
  <c r="R137" i="25"/>
  <c r="Q137" i="25"/>
  <c r="AB136" i="25"/>
  <c r="R136" i="25"/>
  <c r="Q136" i="25"/>
  <c r="AB135" i="25"/>
  <c r="R135" i="25"/>
  <c r="Q135" i="25"/>
  <c r="AB134" i="25"/>
  <c r="R134" i="25"/>
  <c r="Q134" i="25"/>
  <c r="AB133" i="25"/>
  <c r="R133" i="25"/>
  <c r="Q133" i="25"/>
  <c r="AB132" i="25"/>
  <c r="R132" i="25"/>
  <c r="Q132" i="25"/>
  <c r="AB131" i="25"/>
  <c r="R131" i="25"/>
  <c r="Q131" i="25"/>
  <c r="AB130" i="25"/>
  <c r="R130" i="25"/>
  <c r="Q130" i="25"/>
  <c r="AB122" i="25"/>
  <c r="AB121" i="25"/>
  <c r="AB120" i="25"/>
  <c r="AB119" i="25"/>
  <c r="AB118" i="25"/>
  <c r="AB117" i="25"/>
  <c r="AB116" i="25"/>
  <c r="AB115" i="25"/>
  <c r="AB114" i="25"/>
  <c r="AB113" i="25"/>
  <c r="AB111" i="25"/>
  <c r="AB110" i="25"/>
  <c r="AB109" i="25"/>
  <c r="AB108" i="25"/>
  <c r="AB107" i="25"/>
  <c r="AB106" i="25"/>
  <c r="AB105" i="25"/>
  <c r="AB104" i="25"/>
  <c r="AB103" i="25"/>
  <c r="AB95" i="25"/>
  <c r="X95" i="25"/>
  <c r="S95" i="25"/>
  <c r="R95" i="25"/>
  <c r="AB94" i="25"/>
  <c r="X94" i="25"/>
  <c r="S94" i="25"/>
  <c r="R94" i="25"/>
  <c r="AB93" i="25"/>
  <c r="X93" i="25"/>
  <c r="S93" i="25"/>
  <c r="R93" i="25"/>
  <c r="AB92" i="25"/>
  <c r="X92" i="25"/>
  <c r="S92" i="25"/>
  <c r="R92" i="25"/>
  <c r="AB91" i="25"/>
  <c r="X91" i="25"/>
  <c r="S91" i="25"/>
  <c r="R91" i="25"/>
  <c r="AB90" i="25"/>
  <c r="X90" i="25"/>
  <c r="S90" i="25"/>
  <c r="R90" i="25"/>
  <c r="AB89" i="25"/>
  <c r="X89" i="25"/>
  <c r="S89" i="25"/>
  <c r="R89" i="25"/>
  <c r="AB88" i="25"/>
  <c r="X88" i="25"/>
  <c r="S88" i="25"/>
  <c r="R88" i="25"/>
  <c r="AB87" i="25"/>
  <c r="X87" i="25"/>
  <c r="S87" i="25"/>
  <c r="R87" i="25"/>
  <c r="AB85" i="25"/>
  <c r="X85" i="25"/>
  <c r="S85" i="25"/>
  <c r="R85" i="25"/>
  <c r="AB84" i="25"/>
  <c r="X84" i="25"/>
  <c r="S84" i="25"/>
  <c r="R84" i="25"/>
  <c r="AB83" i="25"/>
  <c r="X83" i="25"/>
  <c r="S83" i="25"/>
  <c r="R83" i="25"/>
  <c r="AB82" i="25"/>
  <c r="X82" i="25"/>
  <c r="S82" i="25"/>
  <c r="R82" i="25"/>
  <c r="AB81" i="25"/>
  <c r="X81" i="25"/>
  <c r="S81" i="25"/>
  <c r="R81" i="25"/>
  <c r="AB80" i="25"/>
  <c r="X80" i="25"/>
  <c r="S80" i="25"/>
  <c r="R80" i="25"/>
  <c r="AB79" i="25"/>
  <c r="X79" i="25"/>
  <c r="S79" i="25"/>
  <c r="R79" i="25"/>
  <c r="AB78" i="25"/>
  <c r="X78" i="25"/>
  <c r="S78" i="25"/>
  <c r="R78" i="25"/>
  <c r="AB77" i="25"/>
  <c r="X77" i="25"/>
  <c r="S77" i="25"/>
  <c r="R77" i="25"/>
  <c r="AB70" i="25"/>
  <c r="R70" i="25"/>
  <c r="Q70" i="25"/>
  <c r="AB69" i="25"/>
  <c r="R69" i="25"/>
  <c r="Q69" i="25"/>
  <c r="AB68" i="25"/>
  <c r="R68" i="25"/>
  <c r="Q68" i="25"/>
  <c r="AB67" i="25"/>
  <c r="R67" i="25"/>
  <c r="Q67" i="25"/>
  <c r="AB66" i="25"/>
  <c r="R66" i="25"/>
  <c r="Q66" i="25"/>
  <c r="AB65" i="25"/>
  <c r="R65" i="25"/>
  <c r="Q65" i="25"/>
  <c r="AB63" i="25"/>
  <c r="R63" i="25"/>
  <c r="Q63" i="25"/>
  <c r="AB62" i="25"/>
  <c r="R62" i="25"/>
  <c r="Q62" i="25"/>
  <c r="AB61" i="25"/>
  <c r="R61" i="25"/>
  <c r="Q61" i="25"/>
  <c r="AB60" i="25"/>
  <c r="R60" i="25"/>
  <c r="Q60" i="25"/>
  <c r="AB59" i="25"/>
  <c r="R59" i="25"/>
  <c r="Q59" i="25"/>
  <c r="AB58" i="25"/>
  <c r="R58" i="25"/>
  <c r="Q58" i="25"/>
  <c r="AB57" i="25"/>
  <c r="R57" i="25"/>
  <c r="Q57" i="25"/>
  <c r="AB56" i="25"/>
  <c r="R56" i="25"/>
  <c r="Q56" i="25"/>
  <c r="AB55" i="25"/>
  <c r="R55" i="25"/>
  <c r="Q55" i="25"/>
  <c r="AB47" i="25"/>
  <c r="AB46" i="25"/>
  <c r="AB45" i="25"/>
  <c r="AB44" i="25"/>
  <c r="AB43" i="25"/>
  <c r="AB42" i="25"/>
  <c r="AB40" i="25"/>
  <c r="U40" i="25"/>
  <c r="T40" i="25"/>
  <c r="AB39" i="25"/>
  <c r="U39" i="25"/>
  <c r="T39" i="25"/>
  <c r="AB38" i="25"/>
  <c r="U38" i="25"/>
  <c r="T38" i="25"/>
  <c r="AB37" i="25"/>
  <c r="U37" i="25"/>
  <c r="T37" i="25"/>
  <c r="AB36" i="25"/>
  <c r="U36" i="25"/>
  <c r="T36" i="25"/>
  <c r="AB35" i="25"/>
  <c r="U35" i="25"/>
  <c r="T35" i="25"/>
  <c r="AB34" i="25"/>
  <c r="U34" i="25"/>
  <c r="T34" i="25"/>
  <c r="AB33" i="25"/>
  <c r="U33" i="25"/>
  <c r="T33" i="25"/>
  <c r="AB32" i="25"/>
  <c r="U32" i="25"/>
  <c r="T32" i="25"/>
  <c r="AB25" i="25"/>
  <c r="X25" i="25"/>
  <c r="R25" i="25"/>
  <c r="Q25" i="25"/>
  <c r="AB24" i="25"/>
  <c r="X24" i="25"/>
  <c r="R24" i="25"/>
  <c r="Q24" i="25"/>
  <c r="AB23" i="25"/>
  <c r="X23" i="25"/>
  <c r="R23" i="25"/>
  <c r="Q23" i="25"/>
  <c r="AB22" i="25"/>
  <c r="X22" i="25"/>
  <c r="R22" i="25"/>
  <c r="Q22" i="25"/>
  <c r="AB21" i="25"/>
  <c r="X21" i="25"/>
  <c r="R21" i="25"/>
  <c r="Q21" i="25"/>
  <c r="AB20" i="25"/>
  <c r="X20" i="25"/>
  <c r="R20" i="25"/>
  <c r="Q20" i="25"/>
  <c r="AB18" i="25"/>
  <c r="X18" i="25"/>
  <c r="R18" i="25"/>
  <c r="Q18" i="25"/>
  <c r="AB17" i="25"/>
  <c r="X17" i="25"/>
  <c r="R17" i="25"/>
  <c r="Q17" i="25"/>
  <c r="AB16" i="25"/>
  <c r="AB15" i="25"/>
  <c r="AB14" i="25"/>
  <c r="AB13" i="25"/>
  <c r="AB12" i="25"/>
  <c r="AB11" i="25"/>
  <c r="AD10" i="25"/>
  <c r="AB10" i="25"/>
  <c r="F42" i="33"/>
  <c r="N11" i="42" l="1"/>
  <c r="N17" i="42" s="1"/>
  <c r="M10" i="42"/>
  <c r="N15" i="42"/>
  <c r="N18" i="42" s="1"/>
  <c r="G15" i="42"/>
  <c r="G18" i="42" s="1"/>
  <c r="I10" i="42"/>
  <c r="H11" i="42"/>
  <c r="H17" i="42" s="1"/>
  <c r="M11" i="42" l="1"/>
  <c r="M17" i="42" s="1"/>
  <c r="L10" i="42"/>
  <c r="M15" i="42"/>
  <c r="M18" i="42" s="1"/>
  <c r="H15" i="42"/>
  <c r="H18" i="42" s="1"/>
  <c r="I11" i="42"/>
  <c r="I17" i="42" s="1"/>
  <c r="B46" i="40"/>
  <c r="B40" i="40"/>
  <c r="B25" i="40"/>
  <c r="B17" i="40"/>
  <c r="X37" i="39"/>
  <c r="X36" i="39"/>
  <c r="X35" i="39"/>
  <c r="X34" i="39"/>
  <c r="X33" i="39"/>
  <c r="X31" i="39"/>
  <c r="X30" i="39"/>
  <c r="X29" i="39"/>
  <c r="X28" i="39"/>
  <c r="X27" i="39"/>
  <c r="X26" i="39"/>
  <c r="X25" i="39"/>
  <c r="X24" i="39"/>
  <c r="X23" i="39"/>
  <c r="X18" i="39"/>
  <c r="X17" i="39"/>
  <c r="X16" i="39"/>
  <c r="X15" i="39"/>
  <c r="X14" i="39"/>
  <c r="X13" i="39"/>
  <c r="X12" i="39"/>
  <c r="X11" i="39"/>
  <c r="X10" i="39"/>
  <c r="X9" i="39"/>
  <c r="T46" i="38"/>
  <c r="L46" i="38"/>
  <c r="T45" i="38"/>
  <c r="L45" i="38"/>
  <c r="T44" i="38"/>
  <c r="L44" i="38"/>
  <c r="T43" i="38"/>
  <c r="L43" i="38"/>
  <c r="T42" i="38"/>
  <c r="L42" i="38"/>
  <c r="T41" i="38"/>
  <c r="L41" i="38"/>
  <c r="T39" i="38"/>
  <c r="L39" i="38"/>
  <c r="T38" i="38"/>
  <c r="L38" i="38"/>
  <c r="T37" i="38"/>
  <c r="L37" i="38"/>
  <c r="T36" i="38"/>
  <c r="L36" i="38"/>
  <c r="T35" i="38"/>
  <c r="L35" i="38"/>
  <c r="T34" i="38"/>
  <c r="L34" i="38"/>
  <c r="T33" i="38"/>
  <c r="L33" i="38"/>
  <c r="T32" i="38"/>
  <c r="L32" i="38"/>
  <c r="T31" i="38"/>
  <c r="L31" i="38"/>
  <c r="T25" i="38"/>
  <c r="L25" i="38"/>
  <c r="T24" i="38"/>
  <c r="L24" i="38"/>
  <c r="T23" i="38"/>
  <c r="L23" i="38"/>
  <c r="T22" i="38"/>
  <c r="L22" i="38"/>
  <c r="T21" i="38"/>
  <c r="L21" i="38"/>
  <c r="T20" i="38"/>
  <c r="L20" i="38"/>
  <c r="T18" i="38"/>
  <c r="L18" i="38"/>
  <c r="T17" i="38"/>
  <c r="L17" i="38"/>
  <c r="T16" i="38"/>
  <c r="L16" i="38"/>
  <c r="T15" i="38"/>
  <c r="L15" i="38"/>
  <c r="T14" i="38"/>
  <c r="L14" i="38"/>
  <c r="T13" i="38"/>
  <c r="L13" i="38"/>
  <c r="T12" i="38"/>
  <c r="L12" i="38"/>
  <c r="T11" i="38"/>
  <c r="L11" i="38"/>
  <c r="T10" i="38"/>
  <c r="L10" i="38"/>
  <c r="H36" i="37"/>
  <c r="H35" i="37"/>
  <c r="H34" i="37"/>
  <c r="H33" i="37"/>
  <c r="H32" i="37"/>
  <c r="H31" i="37"/>
  <c r="H30" i="37"/>
  <c r="H29" i="37"/>
  <c r="H28" i="37"/>
  <c r="H27" i="37"/>
  <c r="H26" i="37"/>
  <c r="H20" i="37"/>
  <c r="H19" i="37"/>
  <c r="H18" i="37"/>
  <c r="H17" i="37"/>
  <c r="H16" i="37"/>
  <c r="H15" i="37"/>
  <c r="H14" i="37"/>
  <c r="H13" i="37"/>
  <c r="H12" i="37"/>
  <c r="H11" i="37"/>
  <c r="H10" i="37"/>
  <c r="R34" i="36"/>
  <c r="K34" i="36"/>
  <c r="R33" i="36"/>
  <c r="K33" i="36"/>
  <c r="R32" i="36"/>
  <c r="K32" i="36"/>
  <c r="R31" i="36"/>
  <c r="K31" i="36"/>
  <c r="R30" i="36"/>
  <c r="K30" i="36"/>
  <c r="R29" i="36"/>
  <c r="K29" i="36"/>
  <c r="R28" i="36"/>
  <c r="K28" i="36"/>
  <c r="R27" i="36"/>
  <c r="K27" i="36"/>
  <c r="R26" i="36"/>
  <c r="K26" i="36"/>
  <c r="R25" i="36"/>
  <c r="K25" i="36"/>
  <c r="R19" i="36"/>
  <c r="K19" i="36"/>
  <c r="R18" i="36"/>
  <c r="K18" i="36"/>
  <c r="R17" i="36"/>
  <c r="K17" i="36"/>
  <c r="R16" i="36"/>
  <c r="K16" i="36"/>
  <c r="R15" i="36"/>
  <c r="K15" i="36"/>
  <c r="R14" i="36"/>
  <c r="K14" i="36"/>
  <c r="R13" i="36"/>
  <c r="K13" i="36"/>
  <c r="R12" i="36"/>
  <c r="K12" i="36"/>
  <c r="R11" i="36"/>
  <c r="K11" i="36"/>
  <c r="R10" i="36"/>
  <c r="K10" i="36"/>
  <c r="V26" i="35"/>
  <c r="O26" i="35"/>
  <c r="N26" i="35"/>
  <c r="V25" i="35"/>
  <c r="O25" i="35"/>
  <c r="N25" i="35"/>
  <c r="V24" i="35"/>
  <c r="O24" i="35"/>
  <c r="N24" i="35"/>
  <c r="V23" i="35"/>
  <c r="O23" i="35"/>
  <c r="N23" i="35"/>
  <c r="V22" i="35"/>
  <c r="O22" i="35"/>
  <c r="N22" i="35"/>
  <c r="V21" i="35"/>
  <c r="O21" i="35"/>
  <c r="N21" i="35"/>
  <c r="V20" i="35"/>
  <c r="O20" i="35"/>
  <c r="N20" i="35"/>
  <c r="V19" i="35"/>
  <c r="O19" i="35"/>
  <c r="N19" i="35"/>
  <c r="V18" i="35"/>
  <c r="O18" i="35"/>
  <c r="N18" i="35"/>
  <c r="V17" i="35"/>
  <c r="O17" i="35"/>
  <c r="N17" i="35"/>
  <c r="V16" i="35"/>
  <c r="O16" i="35"/>
  <c r="N16" i="35"/>
  <c r="V15" i="35"/>
  <c r="O15" i="35"/>
  <c r="N15" i="35"/>
  <c r="V14" i="35"/>
  <c r="O14" i="35"/>
  <c r="N14" i="35"/>
  <c r="V13" i="35"/>
  <c r="V12" i="35"/>
  <c r="V11" i="35"/>
  <c r="V10" i="35"/>
  <c r="A21" i="34"/>
  <c r="A20" i="34"/>
  <c r="A19" i="34"/>
  <c r="A18" i="34"/>
  <c r="A17" i="34"/>
  <c r="A16" i="34"/>
  <c r="A15" i="34"/>
  <c r="A14" i="34"/>
  <c r="A13" i="34"/>
  <c r="A12" i="34"/>
  <c r="A11" i="34"/>
  <c r="A10" i="34"/>
  <c r="A75" i="33"/>
  <c r="A74" i="33"/>
  <c r="A73" i="33"/>
  <c r="A72" i="33"/>
  <c r="A71" i="33"/>
  <c r="A70" i="33"/>
  <c r="A69" i="33"/>
  <c r="A68" i="33"/>
  <c r="A67" i="33"/>
  <c r="A66" i="33"/>
  <c r="A65" i="33"/>
  <c r="A64" i="33"/>
  <c r="F60" i="33"/>
  <c r="F59" i="33"/>
  <c r="F58" i="33"/>
  <c r="F57" i="33"/>
  <c r="F55" i="33"/>
  <c r="F52" i="33"/>
  <c r="F51" i="33"/>
  <c r="F50" i="33"/>
  <c r="F49" i="33"/>
  <c r="F48" i="33"/>
  <c r="F47" i="33"/>
  <c r="F46" i="33"/>
  <c r="F41" i="33"/>
  <c r="F40" i="33"/>
  <c r="F39" i="33"/>
  <c r="F38" i="33"/>
  <c r="F37" i="33"/>
  <c r="F33" i="33"/>
  <c r="F32" i="33"/>
  <c r="F31" i="33"/>
  <c r="F30" i="33"/>
  <c r="F28" i="33"/>
  <c r="F25" i="33"/>
  <c r="F24" i="33"/>
  <c r="F23" i="33"/>
  <c r="F22" i="33"/>
  <c r="F21" i="33"/>
  <c r="F20" i="33"/>
  <c r="F19" i="33"/>
  <c r="F15" i="33"/>
  <c r="F14" i="33"/>
  <c r="F13" i="33"/>
  <c r="F12" i="33"/>
  <c r="F11" i="33"/>
  <c r="F10" i="33"/>
  <c r="T47" i="32"/>
  <c r="T46" i="32"/>
  <c r="T45" i="32"/>
  <c r="T44" i="32"/>
  <c r="T43" i="32"/>
  <c r="T42" i="32"/>
  <c r="T41" i="32"/>
  <c r="T40" i="32"/>
  <c r="T39" i="32"/>
  <c r="T38" i="32"/>
  <c r="T37" i="32"/>
  <c r="T36" i="32"/>
  <c r="T35" i="32"/>
  <c r="T34" i="32"/>
  <c r="T33" i="32"/>
  <c r="T32" i="32"/>
  <c r="T31" i="32"/>
  <c r="T30" i="32"/>
  <c r="T27" i="32"/>
  <c r="T26" i="32"/>
  <c r="T25" i="32"/>
  <c r="T24" i="32"/>
  <c r="T23" i="32"/>
  <c r="T22" i="32"/>
  <c r="T21" i="32"/>
  <c r="T20" i="32"/>
  <c r="T19" i="32"/>
  <c r="T18" i="32"/>
  <c r="T17" i="32"/>
  <c r="T16" i="32"/>
  <c r="T15" i="32"/>
  <c r="T14" i="32"/>
  <c r="T13" i="32"/>
  <c r="T12" i="32"/>
  <c r="T11" i="32"/>
  <c r="T10" i="32"/>
  <c r="V19" i="26"/>
  <c r="M19" i="26"/>
  <c r="V18" i="26"/>
  <c r="M18" i="26"/>
  <c r="V17" i="26"/>
  <c r="M17" i="26"/>
  <c r="V16" i="26"/>
  <c r="M16" i="26"/>
  <c r="V15" i="26"/>
  <c r="M15" i="26"/>
  <c r="V14" i="26"/>
  <c r="M14" i="26"/>
  <c r="V13" i="26"/>
  <c r="M13" i="26"/>
  <c r="V12" i="26"/>
  <c r="M12" i="26"/>
  <c r="V11" i="26"/>
  <c r="M11" i="26"/>
  <c r="V10" i="26"/>
  <c r="M10" i="26"/>
  <c r="V19" i="24"/>
  <c r="M19" i="24"/>
  <c r="V18" i="24"/>
  <c r="M18" i="24"/>
  <c r="V17" i="24"/>
  <c r="M17" i="24"/>
  <c r="V16" i="24"/>
  <c r="M16" i="24"/>
  <c r="V15" i="24"/>
  <c r="M15" i="24"/>
  <c r="V14" i="24"/>
  <c r="M14" i="24"/>
  <c r="V13" i="24"/>
  <c r="M13" i="24"/>
  <c r="V12" i="24"/>
  <c r="M12" i="24"/>
  <c r="V11" i="24"/>
  <c r="M11" i="24"/>
  <c r="V10" i="24"/>
  <c r="M10" i="24"/>
  <c r="R30" i="23"/>
  <c r="R29" i="23"/>
  <c r="R28" i="23"/>
  <c r="R27" i="23"/>
  <c r="R25" i="23"/>
  <c r="R24" i="23"/>
  <c r="R21" i="23"/>
  <c r="R20" i="23"/>
  <c r="R16" i="23"/>
  <c r="R12" i="23"/>
  <c r="R11" i="23"/>
  <c r="R10" i="23"/>
  <c r="Z126" i="22"/>
  <c r="W126" i="22"/>
  <c r="Z125" i="22"/>
  <c r="Z124" i="22"/>
  <c r="Z123" i="22"/>
  <c r="Z122" i="22"/>
  <c r="Z118" i="22"/>
  <c r="Z117" i="22"/>
  <c r="Z116" i="22"/>
  <c r="Z115" i="22"/>
  <c r="Z109" i="22"/>
  <c r="Z108" i="22"/>
  <c r="Z107" i="22"/>
  <c r="Z106" i="22"/>
  <c r="Z105" i="22"/>
  <c r="Z104" i="22"/>
  <c r="Z103" i="22"/>
  <c r="Z102" i="22"/>
  <c r="Z101" i="22"/>
  <c r="Z100" i="22"/>
  <c r="Z99" i="22"/>
  <c r="Z98" i="22"/>
  <c r="Z97" i="22"/>
  <c r="Z96" i="22"/>
  <c r="Z95" i="22"/>
  <c r="Z89" i="22"/>
  <c r="Z88" i="22"/>
  <c r="Z87" i="22"/>
  <c r="Z86" i="22"/>
  <c r="Z85" i="22"/>
  <c r="Z82" i="22"/>
  <c r="Z81" i="22"/>
  <c r="Z80" i="22"/>
  <c r="Z79" i="22"/>
  <c r="Z78" i="22"/>
  <c r="Z77" i="22"/>
  <c r="Z76" i="22"/>
  <c r="Z75" i="22"/>
  <c r="Z69" i="22"/>
  <c r="Z68" i="22"/>
  <c r="Z67" i="22"/>
  <c r="Z66" i="22"/>
  <c r="Z65" i="22"/>
  <c r="Z61" i="22"/>
  <c r="Z60" i="22"/>
  <c r="Z59" i="22"/>
  <c r="Z58" i="22"/>
  <c r="Z57" i="22"/>
  <c r="Z55" i="22"/>
  <c r="Z54" i="22"/>
  <c r="Z53" i="22"/>
  <c r="Z52" i="22"/>
  <c r="Z51" i="22"/>
  <c r="Z50" i="22"/>
  <c r="Z41" i="22"/>
  <c r="W41" i="22"/>
  <c r="T41" i="22"/>
  <c r="Z40" i="22"/>
  <c r="W40" i="22"/>
  <c r="T40" i="22"/>
  <c r="Z39" i="22"/>
  <c r="W39" i="22"/>
  <c r="T39" i="22"/>
  <c r="Z38" i="22"/>
  <c r="W38" i="22"/>
  <c r="T38" i="22"/>
  <c r="Z37" i="22"/>
  <c r="W37" i="22"/>
  <c r="T37" i="22"/>
  <c r="Z36" i="22"/>
  <c r="Z35" i="22"/>
  <c r="W35" i="22"/>
  <c r="T35" i="22"/>
  <c r="Z34" i="22"/>
  <c r="W34" i="22"/>
  <c r="T34" i="22"/>
  <c r="Z32" i="22"/>
  <c r="Z31" i="22"/>
  <c r="Z30" i="22"/>
  <c r="Z29" i="22"/>
  <c r="W29" i="22"/>
  <c r="T29" i="22"/>
  <c r="Z28" i="22"/>
  <c r="Z27" i="22"/>
  <c r="Z26" i="22"/>
  <c r="W26" i="22"/>
  <c r="T26" i="22"/>
  <c r="Z25" i="22"/>
  <c r="W25" i="22"/>
  <c r="T25" i="22"/>
  <c r="Z24" i="22"/>
  <c r="Z23" i="22"/>
  <c r="Z22" i="22"/>
  <c r="W22" i="22"/>
  <c r="T22" i="22"/>
  <c r="Z21" i="22"/>
  <c r="Z20" i="22"/>
  <c r="W20" i="22"/>
  <c r="T20" i="22"/>
  <c r="Z19" i="22"/>
  <c r="W19" i="22"/>
  <c r="T19" i="22"/>
  <c r="Z18" i="22"/>
  <c r="W18" i="22"/>
  <c r="T18" i="22"/>
  <c r="Z17" i="22"/>
  <c r="W17" i="22"/>
  <c r="T17" i="22"/>
  <c r="Z16" i="22"/>
  <c r="Z15" i="22"/>
  <c r="W15" i="22"/>
  <c r="T15" i="22"/>
  <c r="Z14" i="22"/>
  <c r="Z13" i="22"/>
  <c r="Z12" i="22"/>
  <c r="Z11" i="22"/>
  <c r="W11" i="22"/>
  <c r="T11" i="22"/>
  <c r="P75" i="21"/>
  <c r="P74" i="21"/>
  <c r="P73" i="21"/>
  <c r="P72" i="21"/>
  <c r="P70" i="21"/>
  <c r="P69" i="21"/>
  <c r="P68" i="21"/>
  <c r="P67" i="21"/>
  <c r="P66" i="21"/>
  <c r="P65" i="21"/>
  <c r="P63" i="21"/>
  <c r="P62" i="21"/>
  <c r="P61" i="21"/>
  <c r="P60" i="21"/>
  <c r="P59" i="21"/>
  <c r="P58" i="21"/>
  <c r="P57" i="21"/>
  <c r="P55" i="21"/>
  <c r="P53" i="21"/>
  <c r="P52" i="21"/>
  <c r="P51" i="21"/>
  <c r="P50" i="21"/>
  <c r="P49" i="21"/>
  <c r="P48" i="21"/>
  <c r="P47" i="21"/>
  <c r="P46" i="21"/>
  <c r="P45" i="21"/>
  <c r="P43" i="21"/>
  <c r="P42" i="21"/>
  <c r="P41" i="21"/>
  <c r="P40" i="21"/>
  <c r="P39" i="21"/>
  <c r="P38" i="21"/>
  <c r="P37" i="21"/>
  <c r="P36" i="21"/>
  <c r="P35" i="21"/>
  <c r="P34" i="21"/>
  <c r="P27" i="21"/>
  <c r="M27" i="21"/>
  <c r="L27" i="21"/>
  <c r="K27" i="21"/>
  <c r="J27" i="21"/>
  <c r="P26" i="21"/>
  <c r="M26" i="21"/>
  <c r="L26" i="21"/>
  <c r="K26" i="21"/>
  <c r="J26" i="21"/>
  <c r="P25" i="21"/>
  <c r="M25" i="21"/>
  <c r="L25" i="21"/>
  <c r="K25" i="21"/>
  <c r="J25" i="21"/>
  <c r="P24" i="21"/>
  <c r="J24" i="21"/>
  <c r="P23" i="21"/>
  <c r="M23" i="21"/>
  <c r="L23" i="21"/>
  <c r="K23" i="21"/>
  <c r="J23" i="21"/>
  <c r="P21" i="21"/>
  <c r="P20" i="21"/>
  <c r="P19" i="21"/>
  <c r="P18" i="21"/>
  <c r="P17" i="21"/>
  <c r="P15" i="21"/>
  <c r="P13" i="21"/>
  <c r="P12" i="21"/>
  <c r="P11" i="21"/>
  <c r="P10" i="21"/>
  <c r="X26" i="20"/>
  <c r="R26" i="20"/>
  <c r="N26" i="20"/>
  <c r="X25" i="20"/>
  <c r="R25" i="20"/>
  <c r="N25" i="20"/>
  <c r="X24" i="20"/>
  <c r="R24" i="20"/>
  <c r="N24" i="20"/>
  <c r="X23" i="20"/>
  <c r="R23" i="20"/>
  <c r="N23" i="20"/>
  <c r="X20" i="20"/>
  <c r="R20" i="20"/>
  <c r="N20" i="20"/>
  <c r="X19" i="20"/>
  <c r="R19" i="20"/>
  <c r="N19" i="20"/>
  <c r="X18" i="20"/>
  <c r="R18" i="20"/>
  <c r="N18" i="20"/>
  <c r="X17" i="20"/>
  <c r="R17" i="20"/>
  <c r="N17" i="20"/>
  <c r="X16" i="20"/>
  <c r="R16" i="20"/>
  <c r="N16" i="20"/>
  <c r="X15" i="20"/>
  <c r="R15" i="20"/>
  <c r="N15" i="20"/>
  <c r="X14" i="20"/>
  <c r="R14" i="20"/>
  <c r="N14" i="20"/>
  <c r="X13" i="20"/>
  <c r="N13" i="20"/>
  <c r="X12" i="20"/>
  <c r="N12" i="20"/>
  <c r="X11" i="20"/>
  <c r="N11" i="20"/>
  <c r="Z49" i="19"/>
  <c r="Z48" i="19"/>
  <c r="Z47" i="19"/>
  <c r="Z46" i="19"/>
  <c r="Z45" i="19"/>
  <c r="Z43" i="19"/>
  <c r="Z42" i="19"/>
  <c r="Z41" i="19"/>
  <c r="Z40" i="19"/>
  <c r="Z39" i="19"/>
  <c r="Z38" i="19"/>
  <c r="Z37" i="19"/>
  <c r="Z36" i="19"/>
  <c r="Z35" i="19"/>
  <c r="Z34" i="19"/>
  <c r="P25" i="19"/>
  <c r="O25" i="19"/>
  <c r="P24" i="19"/>
  <c r="O24" i="19"/>
  <c r="P23" i="19"/>
  <c r="O23" i="19"/>
  <c r="P22" i="19"/>
  <c r="O22" i="19"/>
  <c r="P21" i="19"/>
  <c r="O21" i="19"/>
  <c r="P19" i="19"/>
  <c r="O19" i="19"/>
  <c r="P18" i="19"/>
  <c r="O18" i="19"/>
  <c r="P17" i="19"/>
  <c r="O17" i="19"/>
  <c r="P16" i="19"/>
  <c r="O16" i="19"/>
  <c r="P15" i="19"/>
  <c r="O15" i="19"/>
  <c r="P14" i="19"/>
  <c r="O14" i="19"/>
  <c r="P13" i="19"/>
  <c r="O13" i="19"/>
  <c r="P12" i="19"/>
  <c r="O12" i="19"/>
  <c r="P11" i="19"/>
  <c r="O11" i="19"/>
  <c r="P10" i="19"/>
  <c r="O10" i="19"/>
  <c r="Z106" i="17"/>
  <c r="P106" i="17"/>
  <c r="Z105" i="17"/>
  <c r="P105" i="17"/>
  <c r="Z104" i="17"/>
  <c r="P104" i="17"/>
  <c r="Z103" i="17"/>
  <c r="P103" i="17"/>
  <c r="Z102" i="17"/>
  <c r="P102" i="17"/>
  <c r="Z101" i="17"/>
  <c r="P101" i="17"/>
  <c r="Z100" i="17"/>
  <c r="P100" i="17"/>
  <c r="Z99" i="17"/>
  <c r="P99" i="17"/>
  <c r="Z98" i="17"/>
  <c r="P98" i="17"/>
  <c r="Z97" i="17"/>
  <c r="P97" i="17"/>
  <c r="Z94" i="17"/>
  <c r="Z93" i="17"/>
  <c r="Z92" i="17"/>
  <c r="Z91" i="17"/>
  <c r="Z90" i="17"/>
  <c r="R90" i="17"/>
  <c r="Z88" i="17"/>
  <c r="R88" i="17"/>
  <c r="Z87" i="17"/>
  <c r="R87" i="17"/>
  <c r="Z86" i="17"/>
  <c r="Z85" i="17"/>
  <c r="Z84" i="17"/>
  <c r="Z83" i="17"/>
  <c r="Z82" i="17"/>
  <c r="Z81" i="17"/>
  <c r="Z80" i="17"/>
  <c r="Z77" i="17"/>
  <c r="Z76" i="17"/>
  <c r="Z75" i="17"/>
  <c r="Z74" i="17"/>
  <c r="Z73" i="17"/>
  <c r="Z72" i="17"/>
  <c r="Z62" i="17"/>
  <c r="Z61" i="17"/>
  <c r="Z60" i="17"/>
  <c r="W60" i="17"/>
  <c r="V60" i="17"/>
  <c r="U60" i="17"/>
  <c r="T60" i="17"/>
  <c r="S60" i="17"/>
  <c r="R60" i="17"/>
  <c r="Q60" i="17"/>
  <c r="P60" i="17"/>
  <c r="O60" i="17"/>
  <c r="N60" i="17"/>
  <c r="Z59" i="17"/>
  <c r="W59" i="17"/>
  <c r="V59" i="17"/>
  <c r="U59" i="17"/>
  <c r="T59" i="17"/>
  <c r="S59" i="17"/>
  <c r="R59" i="17"/>
  <c r="Q59" i="17"/>
  <c r="P59" i="17"/>
  <c r="O59" i="17"/>
  <c r="N59" i="17"/>
  <c r="Z58" i="17"/>
  <c r="W58" i="17"/>
  <c r="V58" i="17"/>
  <c r="U58" i="17"/>
  <c r="T58" i="17"/>
  <c r="S58" i="17"/>
  <c r="R58" i="17"/>
  <c r="Q58" i="17"/>
  <c r="P58" i="17"/>
  <c r="O58" i="17"/>
  <c r="N58" i="17"/>
  <c r="Z56" i="17"/>
  <c r="Z55" i="17"/>
  <c r="Z54" i="17"/>
  <c r="Z53" i="17"/>
  <c r="Z52" i="17"/>
  <c r="Z51" i="17"/>
  <c r="Z50" i="17"/>
  <c r="Z49" i="17"/>
  <c r="Z48" i="17"/>
  <c r="Z47" i="17"/>
  <c r="Z46" i="17"/>
  <c r="Z43" i="17"/>
  <c r="Z42" i="17"/>
  <c r="Z41" i="17"/>
  <c r="Z40" i="17"/>
  <c r="Z39" i="17"/>
  <c r="Z38" i="17"/>
  <c r="Z37" i="17"/>
  <c r="Z28" i="17"/>
  <c r="Z27" i="17"/>
  <c r="Z26" i="17"/>
  <c r="W26" i="17"/>
  <c r="V26" i="17"/>
  <c r="U26" i="17"/>
  <c r="T26" i="17"/>
  <c r="S26" i="17"/>
  <c r="R26" i="17"/>
  <c r="Q26" i="17"/>
  <c r="P26" i="17"/>
  <c r="O26" i="17"/>
  <c r="N26" i="17"/>
  <c r="Z25" i="17"/>
  <c r="W25" i="17"/>
  <c r="V25" i="17"/>
  <c r="U25" i="17"/>
  <c r="T25" i="17"/>
  <c r="S25" i="17"/>
  <c r="R25" i="17"/>
  <c r="Q25" i="17"/>
  <c r="P25" i="17"/>
  <c r="O25" i="17"/>
  <c r="N25" i="17"/>
  <c r="Z24" i="17"/>
  <c r="W24" i="17"/>
  <c r="V24" i="17"/>
  <c r="U24" i="17"/>
  <c r="T24" i="17"/>
  <c r="S24" i="17"/>
  <c r="R24" i="17"/>
  <c r="Q24" i="17"/>
  <c r="P24" i="17"/>
  <c r="O24" i="17"/>
  <c r="N24" i="17"/>
  <c r="Z23" i="17"/>
  <c r="Z22" i="17"/>
  <c r="Z20" i="17"/>
  <c r="Z19" i="17"/>
  <c r="Z18" i="17"/>
  <c r="Z17" i="17"/>
  <c r="Z16" i="17"/>
  <c r="Z15" i="17"/>
  <c r="Z14" i="17"/>
  <c r="Z13" i="17"/>
  <c r="Z12" i="17"/>
  <c r="Z11" i="17"/>
  <c r="Z10" i="17"/>
  <c r="T19" i="16"/>
  <c r="L19" i="16"/>
  <c r="T18" i="16"/>
  <c r="L18" i="16"/>
  <c r="T17" i="16"/>
  <c r="L17" i="16"/>
  <c r="T16" i="16"/>
  <c r="L16" i="16"/>
  <c r="T15" i="16"/>
  <c r="T14" i="16"/>
  <c r="T13" i="16"/>
  <c r="T12" i="16"/>
  <c r="T11" i="16"/>
  <c r="T10" i="16"/>
  <c r="X20" i="14"/>
  <c r="N20" i="14"/>
  <c r="X19" i="14"/>
  <c r="N19" i="14"/>
  <c r="X18" i="14"/>
  <c r="N18" i="14"/>
  <c r="X17" i="14"/>
  <c r="N17" i="14"/>
  <c r="X16" i="14"/>
  <c r="N16" i="14"/>
  <c r="X15" i="14"/>
  <c r="N15" i="14"/>
  <c r="X14" i="14"/>
  <c r="N14" i="14"/>
  <c r="X13" i="14"/>
  <c r="N13" i="14"/>
  <c r="X12" i="14"/>
  <c r="N12" i="14"/>
  <c r="X11" i="14"/>
  <c r="N11" i="14"/>
  <c r="N48" i="13"/>
  <c r="N47" i="13"/>
  <c r="N46" i="13"/>
  <c r="N45" i="13"/>
  <c r="N44" i="13"/>
  <c r="N42" i="13"/>
  <c r="N41" i="13"/>
  <c r="N40" i="13"/>
  <c r="N39" i="13"/>
  <c r="N38" i="13"/>
  <c r="N37" i="13"/>
  <c r="N36" i="13"/>
  <c r="N35" i="13"/>
  <c r="N34" i="13"/>
  <c r="N33" i="13"/>
  <c r="T53" i="12"/>
  <c r="M53" i="12"/>
  <c r="T52" i="12"/>
  <c r="M52" i="12"/>
  <c r="T51" i="12"/>
  <c r="M51" i="12"/>
  <c r="T50" i="12"/>
  <c r="T49" i="12"/>
  <c r="T48" i="12"/>
  <c r="T47" i="12"/>
  <c r="T46" i="12"/>
  <c r="T45" i="12"/>
  <c r="T44" i="12"/>
  <c r="T41" i="12"/>
  <c r="T40" i="12"/>
  <c r="T39" i="12"/>
  <c r="T38" i="12"/>
  <c r="T37" i="12"/>
  <c r="T36" i="12"/>
  <c r="T34" i="12"/>
  <c r="T33" i="12"/>
  <c r="T32" i="12"/>
  <c r="T31" i="12"/>
  <c r="T30" i="12"/>
  <c r="T29" i="12"/>
  <c r="A21" i="12"/>
  <c r="T21" i="12" s="1"/>
  <c r="A20" i="12"/>
  <c r="T20" i="12" s="1"/>
  <c r="A19" i="12"/>
  <c r="T19" i="12" s="1"/>
  <c r="A18" i="12"/>
  <c r="T18" i="12" s="1"/>
  <c r="A17" i="12"/>
  <c r="T17" i="12" s="1"/>
  <c r="A16" i="12"/>
  <c r="T16" i="12" s="1"/>
  <c r="A15" i="12"/>
  <c r="T15" i="12" s="1"/>
  <c r="A14" i="12"/>
  <c r="T14" i="12" s="1"/>
  <c r="A11" i="12"/>
  <c r="T11" i="12" s="1"/>
  <c r="A10" i="12"/>
  <c r="T10" i="12" s="1"/>
  <c r="AR21" i="11"/>
  <c r="AR20" i="11"/>
  <c r="AR19" i="11"/>
  <c r="AR18" i="11"/>
  <c r="AR17" i="11"/>
  <c r="AR16" i="11"/>
  <c r="AR15" i="11"/>
  <c r="AR14" i="11"/>
  <c r="AR13" i="11"/>
  <c r="AR12" i="11"/>
  <c r="T17" i="10"/>
  <c r="T16" i="10"/>
  <c r="T15" i="10"/>
  <c r="T14" i="10"/>
  <c r="T13" i="10"/>
  <c r="T12" i="10"/>
  <c r="T11" i="10"/>
  <c r="T10" i="10"/>
  <c r="T62" i="9"/>
  <c r="L62" i="9"/>
  <c r="T61" i="9"/>
  <c r="L61" i="9"/>
  <c r="T60" i="9"/>
  <c r="L60" i="9"/>
  <c r="T59" i="9"/>
  <c r="L59" i="9"/>
  <c r="T58" i="9"/>
  <c r="L58" i="9"/>
  <c r="T57" i="9"/>
  <c r="L57" i="9"/>
  <c r="T56" i="9"/>
  <c r="L56" i="9"/>
  <c r="T55" i="9"/>
  <c r="L55" i="9"/>
  <c r="T54" i="9"/>
  <c r="L54" i="9"/>
  <c r="T53" i="9"/>
  <c r="L53" i="9"/>
  <c r="T18" i="9"/>
  <c r="T17" i="9"/>
  <c r="T16" i="9"/>
  <c r="T15" i="9"/>
  <c r="T14" i="9"/>
  <c r="T13" i="9"/>
  <c r="T12" i="9"/>
  <c r="T11" i="9"/>
  <c r="T10" i="9"/>
  <c r="AD61" i="8"/>
  <c r="AD60" i="8"/>
  <c r="AD59" i="8"/>
  <c r="AD58" i="8"/>
  <c r="AD57" i="8"/>
  <c r="AD56" i="8"/>
  <c r="AD55" i="8"/>
  <c r="AD54" i="8"/>
  <c r="AD20" i="8"/>
  <c r="AD19" i="8"/>
  <c r="AD18" i="8"/>
  <c r="AD17" i="8"/>
  <c r="AD16" i="8"/>
  <c r="AD15" i="8"/>
  <c r="AD14" i="8"/>
  <c r="AD13" i="8"/>
  <c r="AD12" i="8"/>
  <c r="AD11" i="8"/>
  <c r="AH66" i="7"/>
  <c r="U66" i="7"/>
  <c r="R66" i="7"/>
  <c r="AH65" i="7"/>
  <c r="U65" i="7"/>
  <c r="R65" i="7"/>
  <c r="AH64" i="7"/>
  <c r="U64" i="7"/>
  <c r="R64" i="7"/>
  <c r="AH63" i="7"/>
  <c r="U63" i="7"/>
  <c r="R63" i="7"/>
  <c r="AH62" i="7"/>
  <c r="V62" i="7"/>
  <c r="U62" i="7"/>
  <c r="AH19" i="7"/>
  <c r="AH18" i="7"/>
  <c r="AH17" i="7"/>
  <c r="AH16" i="7"/>
  <c r="AH15" i="7"/>
  <c r="AH14" i="7"/>
  <c r="AH13" i="7"/>
  <c r="AH12" i="7"/>
  <c r="AH11" i="7"/>
  <c r="V11" i="7"/>
  <c r="U11" i="7"/>
  <c r="H32" i="6"/>
  <c r="H31" i="6"/>
  <c r="H30" i="6"/>
  <c r="H29" i="6"/>
  <c r="H28" i="6"/>
  <c r="H27" i="6"/>
  <c r="H26" i="6"/>
  <c r="H23" i="6"/>
  <c r="H22" i="6"/>
  <c r="H21" i="6"/>
  <c r="H20" i="6"/>
  <c r="H19" i="6"/>
  <c r="H18" i="6"/>
  <c r="H15" i="6"/>
  <c r="H14" i="6"/>
  <c r="H13" i="6"/>
  <c r="H12" i="6"/>
  <c r="H11" i="6"/>
  <c r="H10" i="6"/>
  <c r="T69" i="5"/>
  <c r="T68" i="5"/>
  <c r="T67" i="5"/>
  <c r="T66" i="5"/>
  <c r="T65" i="5"/>
  <c r="T64" i="5"/>
  <c r="T63" i="5"/>
  <c r="T60" i="5"/>
  <c r="T59" i="5"/>
  <c r="T58" i="5"/>
  <c r="T57" i="5"/>
  <c r="T56" i="5"/>
  <c r="T55" i="5"/>
  <c r="T54" i="5"/>
  <c r="T53" i="5"/>
  <c r="T52" i="5"/>
  <c r="T46" i="5"/>
  <c r="T45" i="5"/>
  <c r="T44" i="5"/>
  <c r="T43" i="5"/>
  <c r="T42" i="5"/>
  <c r="T41" i="5"/>
  <c r="T40" i="5"/>
  <c r="T39" i="5"/>
  <c r="T36" i="5"/>
  <c r="T35" i="5"/>
  <c r="T34" i="5"/>
  <c r="T33" i="5"/>
  <c r="T32" i="5"/>
  <c r="T31" i="5"/>
  <c r="T30" i="5"/>
  <c r="T29" i="5"/>
  <c r="T28" i="5"/>
  <c r="T27" i="5"/>
  <c r="T24" i="5"/>
  <c r="T23" i="5"/>
  <c r="T22" i="5"/>
  <c r="T21" i="5"/>
  <c r="T20" i="5"/>
  <c r="T17" i="5"/>
  <c r="T16" i="5"/>
  <c r="T15" i="5"/>
  <c r="T14" i="5"/>
  <c r="T13" i="5"/>
  <c r="T12" i="5"/>
  <c r="T11" i="5"/>
  <c r="T10" i="5"/>
  <c r="T18" i="4"/>
  <c r="L18" i="4"/>
  <c r="K18" i="4"/>
  <c r="T17" i="4"/>
  <c r="L17" i="4"/>
  <c r="K17" i="4"/>
  <c r="T16" i="4"/>
  <c r="L16" i="4"/>
  <c r="K16" i="4"/>
  <c r="T15" i="4"/>
  <c r="L15" i="4"/>
  <c r="K15" i="4"/>
  <c r="T14" i="4"/>
  <c r="L14" i="4"/>
  <c r="K14" i="4"/>
  <c r="T13" i="4"/>
  <c r="L13" i="4"/>
  <c r="K13" i="4"/>
  <c r="T12" i="4"/>
  <c r="L12" i="4"/>
  <c r="K12" i="4"/>
  <c r="T11" i="4"/>
  <c r="T10" i="4"/>
  <c r="T9" i="4"/>
  <c r="AB35" i="3"/>
  <c r="V35" i="3"/>
  <c r="S35" i="3"/>
  <c r="R35" i="3"/>
  <c r="Q35" i="3"/>
  <c r="AB34" i="3"/>
  <c r="V34" i="3"/>
  <c r="S34" i="3"/>
  <c r="R34" i="3"/>
  <c r="Q34" i="3"/>
  <c r="AB33" i="3"/>
  <c r="V33" i="3"/>
  <c r="S33" i="3"/>
  <c r="R33" i="3"/>
  <c r="Q33" i="3"/>
  <c r="AB32" i="3"/>
  <c r="V32" i="3"/>
  <c r="S32" i="3"/>
  <c r="R32" i="3"/>
  <c r="Q32" i="3"/>
  <c r="AB31" i="3"/>
  <c r="V31" i="3"/>
  <c r="S31" i="3"/>
  <c r="R31" i="3"/>
  <c r="Q31" i="3"/>
  <c r="AB30" i="3"/>
  <c r="AB29" i="3"/>
  <c r="AB28" i="3"/>
  <c r="AB27" i="3"/>
  <c r="AB26" i="3"/>
  <c r="AB17" i="3"/>
  <c r="U17" i="3"/>
  <c r="T17" i="3"/>
  <c r="S17" i="3"/>
  <c r="R17" i="3"/>
  <c r="Q17" i="3"/>
  <c r="AB16" i="3"/>
  <c r="AB15" i="3"/>
  <c r="AB14" i="3"/>
  <c r="AB13" i="3"/>
  <c r="AB12" i="3"/>
  <c r="AB11" i="3"/>
  <c r="AB10" i="3"/>
  <c r="AB9" i="3"/>
  <c r="L11" i="42" l="1"/>
  <c r="L17" i="42" s="1"/>
  <c r="L15" i="42"/>
  <c r="L18" i="42" s="1"/>
  <c r="I15" i="42"/>
  <c r="I18"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1" authorId="0" shapeId="0" xr:uid="{00000000-0006-0000-0500-000001000000}">
      <text>
        <r>
          <rPr>
            <b/>
            <sz val="18"/>
            <color indexed="81"/>
            <rFont val="Arial"/>
            <family val="2"/>
          </rPr>
          <t>هل الإنتاجية 0% غير مقاسه</t>
        </r>
        <r>
          <rPr>
            <b/>
            <sz val="18"/>
            <color indexed="81"/>
            <rFont val="Tahoma"/>
            <family val="2"/>
          </rPr>
          <t xml:space="preserve"> </t>
        </r>
        <r>
          <rPr>
            <sz val="18"/>
            <color indexed="81"/>
            <rFont val="Tahoma"/>
            <family val="2"/>
          </rPr>
          <t xml:space="preserve">
</t>
        </r>
      </text>
    </comment>
  </commentList>
</comments>
</file>

<file path=xl/sharedStrings.xml><?xml version="1.0" encoding="utf-8"?>
<sst xmlns="http://schemas.openxmlformats.org/spreadsheetml/2006/main" count="12529" uniqueCount="5213">
  <si>
    <t xml:space="preserve">المرحلة الرابعة لمشروع تطوير البناء المؤسسي لقطاع المياه  - تلبية الاحتياجات الأساسية </t>
  </si>
  <si>
    <t>Institutional Development of the Water Sector IV - Addressing Basic Needs</t>
  </si>
  <si>
    <t xml:space="preserve">دراسة تقييم الأضرار لمرافق المياه والصرف الصحي بالمناطق الحضرية في اليمن  - المرحلة الرابعة </t>
  </si>
  <si>
    <t>Damage Assessment Study (DAS) of the Urban Water Supply and Sanitation Situation in Yemen – Stage IV</t>
  </si>
  <si>
    <t>تقييم المؤسسات المحلية والفروع المستقلة وفروع المؤسسات المختارة</t>
  </si>
  <si>
    <t xml:space="preserve">Assessment of selected Water and Sanitation Local Corporation (LCs), Autonomous Utilities (AUs) and Branches </t>
  </si>
  <si>
    <t xml:space="preserve">
 </t>
  </si>
  <si>
    <t xml:space="preserve">الجزء (ب) - تقييم الوضع الفني والمادي و البنية التحتية لأنظمة المياه والصرف الصحي. </t>
  </si>
  <si>
    <t xml:space="preserve">Part B - Technical, infrastructure and physical assessment </t>
  </si>
  <si>
    <t>العناوين  الرئيسية الاستمارات</t>
  </si>
  <si>
    <t>Overview of forms</t>
  </si>
  <si>
    <t>ملاحظات عامة  B-0</t>
  </si>
  <si>
    <t>B-0 General Notes</t>
  </si>
  <si>
    <t xml:space="preserve">   بيانات المباني والمنشأت الإدارية والفنية   B1.1</t>
  </si>
  <si>
    <t>B-1.0 Public buildings, administrative and technical facilities</t>
  </si>
  <si>
    <t xml:space="preserve"> B-1.3  الإحتياجات الإستثمارية للمباني الإدارية والمنشأت الفنية  </t>
  </si>
  <si>
    <t>B-1.3 Investment requirements for buildings, administrative and technical facilities</t>
  </si>
  <si>
    <t>مصادر ونظام الامداد بالمياه  B2.0</t>
  </si>
  <si>
    <t xml:space="preserve">B-2.0 Water resources and supply system </t>
  </si>
  <si>
    <t xml:space="preserve">  معلومات عامة عن مصادر المياه ونظام إمدادات المياه  B2.1</t>
  </si>
  <si>
    <t>B-2.1 General information on water resources and supply system</t>
  </si>
  <si>
    <t>B-2.2.1   مصادر المياه</t>
  </si>
  <si>
    <t>B-2.2.1 Water resources</t>
  </si>
  <si>
    <t>بيانات مصادر المياه  B2.2.4</t>
  </si>
  <si>
    <t>B-2.2.4. Data of water resources</t>
  </si>
  <si>
    <t xml:space="preserve">  B-2.2.5. إنتاج المياه  </t>
  </si>
  <si>
    <t>B-2.2.5. Water production</t>
  </si>
  <si>
    <t xml:space="preserve">B-2.2.6. الإحتياجات الإستثمارية لمصادر المياه </t>
  </si>
  <si>
    <t>B-2.2.6 Required investment measures for water resources</t>
  </si>
  <si>
    <t>B-2.3  بيانات الإستهلاك، المناطق المخدومة</t>
  </si>
  <si>
    <t xml:space="preserve">B-2.3 Water consumption service areas data </t>
  </si>
  <si>
    <t>B-2.3.2  مناطق التوزيع وتكرارية الإمداد بالمياه</t>
  </si>
  <si>
    <t>B-2.3.2 Water supply frequency in supply zones</t>
  </si>
  <si>
    <t xml:space="preserve">  خزانات المياه الأرضية والبرجية  B2.4</t>
  </si>
  <si>
    <t>B-2.4 Ground and elevated water reservoirs</t>
  </si>
  <si>
    <t xml:space="preserve"> شبكة إمداد المياه  B2.5</t>
  </si>
  <si>
    <t xml:space="preserve">B-2.5 Water supply network </t>
  </si>
  <si>
    <t xml:space="preserve"> المعدات والآلآت الكهروميكانيكة لنظام إلإمداد بالمياه  B2.6</t>
  </si>
  <si>
    <t>B-2.6 Electro-mechanical (E&amp;M) equipment for the water supply system</t>
  </si>
  <si>
    <t xml:space="preserve">B-2.6.2  بيانات المضخات وملحقاتها المركبة في وحدات إنتاج المياه و في محطات إعادة الضخ </t>
  </si>
  <si>
    <t>B-2.6.2. Data and information of pumps installed at water production units and pumping stations</t>
  </si>
  <si>
    <t>B-2.6.3 إحتياجات وحدات إنتاج وإعادة ضخ المياه (ألمعدات الكهروميكانيكية لنظام المياه)</t>
  </si>
  <si>
    <t>B-2.6.3 Required measures for water production units and pumping stations ( electro-mechanical equipment)</t>
  </si>
  <si>
    <t>وحدات تعقيم ومعالجة المياه B2.7</t>
  </si>
  <si>
    <t>B-2.7 Water Disinfection and Treatment Units</t>
  </si>
  <si>
    <t>نظام مياه الصرف الصحي B3.0</t>
  </si>
  <si>
    <t>B-3.0 Wastewater System</t>
  </si>
  <si>
    <t xml:space="preserve"> البيانات العامة لنظام الصرف الصحي B3.1</t>
  </si>
  <si>
    <t>B-3.1 General data of the wastewater system</t>
  </si>
  <si>
    <t>شبكة خطوط مياه الصرف الصحي B3.2</t>
  </si>
  <si>
    <t>B-3.2 Sewer Network</t>
  </si>
  <si>
    <t xml:space="preserve">  محطات ضخ مياه الصرف الصحي B3.3</t>
  </si>
  <si>
    <t xml:space="preserve">B-3.3 Wastewater pumping stations </t>
  </si>
  <si>
    <t>محطات معالجة مياه الصرف الصحي B3.4</t>
  </si>
  <si>
    <t>B-3.4 Wastewater Treatment Plants</t>
  </si>
  <si>
    <t xml:space="preserve">B-3.4.2  مكونات محطة معالجة الصرف الصحي </t>
  </si>
  <si>
    <t>B-3.4.2 Wastewater treatment plant components</t>
  </si>
  <si>
    <t xml:space="preserve"> B-3.4.6  مشاريع محطات المعالجة</t>
  </si>
  <si>
    <t>B-3.4.6 WWTP projects (planned and ongoing)</t>
  </si>
  <si>
    <t>B-3.4.7  الإحتياجات التشغيلية والإستثمارية لمحطات معالجة الصرف الصحي</t>
  </si>
  <si>
    <t xml:space="preserve">B-3.4.7 Operational needs and required investment measures for WWTPs </t>
  </si>
  <si>
    <t>B-3.5 :  ألوحدات /المنشات الكهروميكانيكية لنظام الصرف الصحي</t>
  </si>
  <si>
    <t>B-3.5 Electromechanical (E&amp;M) equipment for the wastewater system</t>
  </si>
  <si>
    <t xml:space="preserve"> B-3.5.7  الإحتياجات التشغيلية والإستثمارية من المعدات الكهروميكانيكية لنظام الصرف الصحي</t>
  </si>
  <si>
    <t>B-3.5.7  Operational needs and required investment measures for the wastewater E&amp;M equipment</t>
  </si>
  <si>
    <t xml:space="preserve">  مصادر الطاقة لنظامي المياه والصرف الصحي B4.0</t>
  </si>
  <si>
    <t>B-4.0 Energy sources and consumption of the water and sanitation systems</t>
  </si>
  <si>
    <t xml:space="preserve">B-4.1 معلومات عامة عن مصادر الطاقة الكهربائية لنظامي المياه والصرف الصحي </t>
  </si>
  <si>
    <t>B-4.1 General information on energy sources for the water and sanitation systems</t>
  </si>
  <si>
    <t xml:space="preserve">  بيانات ومعلومات مصادر الطاقة لنظامي المياه والصرف الصحي  B4.2</t>
  </si>
  <si>
    <t xml:space="preserve">B-4.2 Data and information on energy sources for water and sanitation systems   </t>
  </si>
  <si>
    <t>البيانات التشغيلية لمحطات توليد الطاقة التابعة للمؤسسة/الفرع  B4.3</t>
  </si>
  <si>
    <t xml:space="preserve">B-4.3 Operational data of the LC / AU/ branch energy generation stations </t>
  </si>
  <si>
    <t>بيانات كميات الطاقة المستهلكة  B4.4</t>
  </si>
  <si>
    <t>B-4.4 Energy consumption data</t>
  </si>
  <si>
    <t xml:space="preserve"> الإحتياجات المطلوبة لتحسين والتوسع لمصادر الطاقة المطلوبة لنظامي المياه والصرف الصحي  B4.5</t>
  </si>
  <si>
    <t>B-4.5 Required Investment measures for the efficiency and expansion</t>
  </si>
  <si>
    <t xml:space="preserve"> إدارة التشغيل والصيانة  B-5.0</t>
  </si>
  <si>
    <t>B-5.0 Operation and maintenance (O&amp;M) management</t>
  </si>
  <si>
    <t>بيانات التشغيل والصيانة B-5.1</t>
  </si>
  <si>
    <t>B-5.1 O&amp;M process data</t>
  </si>
  <si>
    <t>إدارة التشغيل والصيانة B-5.2</t>
  </si>
  <si>
    <t>B-5.2 O&amp;M management</t>
  </si>
  <si>
    <t>B-5.3 إدارة تشغيل و صيانة نظام تصريف مياه الامطار</t>
  </si>
  <si>
    <t xml:space="preserve"> B-5.3 O&amp;M  management - stormwater system </t>
  </si>
  <si>
    <t xml:space="preserve"> B-5.4 الآلات والمعدات ووسائل النقل الثقيلة </t>
  </si>
  <si>
    <t xml:space="preserve">B-5.4  Heavy automotive machinery and equipment </t>
  </si>
  <si>
    <t>B-5.5  إحتياجات الدعم الفني اللوجستي</t>
  </si>
  <si>
    <t xml:space="preserve"> B-5.5 Technical and logistic support needs</t>
  </si>
  <si>
    <t>المختبرات   B-6.0</t>
  </si>
  <si>
    <t>B-6.0  Laboratories</t>
  </si>
  <si>
    <t>معلومات عن مختبرات المياه والصرف الصحي  B-6.1</t>
  </si>
  <si>
    <t>B-6.1 Information on water and wastewater Laboratories</t>
  </si>
  <si>
    <t xml:space="preserve"> الاحتياجات الاستثمارية لمختبرات المياه والصرف الصحي  B-6.2</t>
  </si>
  <si>
    <t>B-6.2 Required investment measures for water and wastewater laboratories</t>
  </si>
  <si>
    <t>الدعم  B-7.0</t>
  </si>
  <si>
    <t xml:space="preserve"> B-7.0 Subsidies</t>
  </si>
  <si>
    <t xml:space="preserve"> B-7.1 إستمارة الدعم الاستثماري والمشاريع المتوقفة أو التي تم تصفيتها</t>
  </si>
  <si>
    <t>B-7.1 Investment subsidies and stopped/terminated projects</t>
  </si>
  <si>
    <t>إسم المؤسسة/الفرع المستقل/الفرع: المؤوسسة الحلية للمياة والصرف الصحي</t>
  </si>
  <si>
    <r>
      <t>Name of LC/AU/Branch</t>
    </r>
    <r>
      <rPr>
        <sz val="11"/>
        <rFont val="Arial"/>
      </rPr>
      <t>:</t>
    </r>
  </si>
  <si>
    <t xml:space="preserve">تم تعبئة  الاستمارة من قبل (الاسم): أحمد علي عبدالله نعمان </t>
  </si>
  <si>
    <t>Data sheet filled by (name):</t>
  </si>
  <si>
    <t xml:space="preserve">تم تعبئة  الاستمارة من قبل (الوظيفة): مهندس مدني </t>
  </si>
  <si>
    <t>Data sheet filled by (title):</t>
  </si>
  <si>
    <r>
      <t>التاريخ</t>
    </r>
    <r>
      <rPr>
        <sz val="12"/>
        <rFont val="Arial"/>
      </rPr>
      <t xml:space="preserve"> :</t>
    </r>
    <r>
      <rPr>
        <sz val="12"/>
        <color rgb="FF000000"/>
        <rFont val="Arial"/>
      </rPr>
      <t xml:space="preserve"> 23/5/2023</t>
    </r>
  </si>
  <si>
    <t xml:space="preserve">Date: </t>
  </si>
  <si>
    <t>التوقيع و الختم:</t>
  </si>
  <si>
    <t xml:space="preserve">Signature &amp; stamp: </t>
  </si>
  <si>
    <t>الجزء (ب) - تقييم الوضع الفني والمادي و البنية التحتية لأنظمة المياه والصرف الصحي</t>
  </si>
  <si>
    <t xml:space="preserve">استمارة B-0 ملاحظات عامة </t>
  </si>
  <si>
    <t>Form B-0 General Notes</t>
  </si>
  <si>
    <t xml:space="preserve">هذا الملف يحتوى على عدد (40 ) استمارة وعلى المؤسسة/الفرع تعبئة كل هذه الاستمارات وكل الجداول في كل استمارة </t>
  </si>
  <si>
    <t xml:space="preserve">This file contains (40) forms  to be filled out by the LC/AU/branch including all tables in each form </t>
  </si>
  <si>
    <t xml:space="preserve">يرجى ملاحظة ان الاستمارة الواحدة قد تحتوي على اكثر من جدول ويجب تعبئة كل الجداول </t>
  </si>
  <si>
    <t>Please note that a single datasheet may contain more than one table  and all tables need to be filled.</t>
  </si>
  <si>
    <t>الرجاء تعبئة الاستمارات باللغة العربية فقط</t>
  </si>
  <si>
    <t>Please note that the forms have to be filled in Arabic only.</t>
  </si>
  <si>
    <t>و يتم تعبئة الأرقام باللغة الإنجليزية فقط</t>
  </si>
  <si>
    <t>Numerical entries shall be in English numbers only.</t>
  </si>
  <si>
    <t>يرجى الاخذ في الإعتبار الملاحظات والتعليمات الموجودة أسفل الجداول والمشار إليها بأرقام في الجداول</t>
  </si>
  <si>
    <t>Please take into account the notes and instructions below the tables and indicated by numbers in the tables.</t>
  </si>
  <si>
    <t xml:space="preserve"> يمكن إدراج صفوف في الجداول بحسب الإحتياج عند تعبئة البيانات </t>
  </si>
  <si>
    <t>Please insert rows when required during filling out the datasheets' tables.</t>
  </si>
  <si>
    <t xml:space="preserve">في حالة وجود أي استفسار يتم التواصل بـ
المهندس/ محمد نعمان الدعيس ت: 777394289   </t>
  </si>
  <si>
    <t>In case of any inquiries, please contact with:
Eng. Mohamed Al Douis Tel: 777394289</t>
  </si>
  <si>
    <t>يرجى توخي الدقة عند تعبئة الاستمارات  من خلال ادخال بيانات صحيحة و مكتملة حتى يتسنى عكس الوضع الراهن للمؤسسة/الفرع  و تحديد الاحتياجات لتطوير وتحسين هذا الوضع بحسب الأولويات. يرجى الاخذ بعين الاعتبار الخيارات التالية في حالة عدم توفر بيانات:</t>
  </si>
  <si>
    <t>Please fill out the datasheet by correct and complete data to reflect the current situation of the LC/AU/branch and identifying the needs to develop and improve this situation according to priorities. Please consider the following options of data entries in case of no data:</t>
  </si>
  <si>
    <t>صفر - يجب إدخال القيمة الصفرية فقط عندما تكون قيمة منطقية ، وليس عندما تكون البيانات غير متوفرة أو غير قابلة للتطبيق.</t>
  </si>
  <si>
    <r>
      <rPr>
        <b/>
        <sz val="11"/>
        <color rgb="FF000000"/>
        <rFont val="Arial"/>
      </rPr>
      <t>Zero</t>
    </r>
    <r>
      <rPr>
        <sz val="11"/>
        <color rgb="FF000000"/>
        <rFont val="Arial"/>
      </rPr>
      <t>—A value of zero should only be entered where it is a legitimate value, and not when data is unavailable or is not applicable.</t>
    </r>
  </si>
  <si>
    <t>لا توجد بيانات - معناها انه يتوفر لدى المؤسسة/الفرع مثل هذه البيانات ولكنها غير متوفرة في فترة من الفترات او اثناء تعبئة البيانات.</t>
  </si>
  <si>
    <r>
      <rPr>
        <b/>
        <sz val="11"/>
        <color rgb="FF000000"/>
        <rFont val="Arial"/>
      </rPr>
      <t>No data</t>
    </r>
    <r>
      <rPr>
        <sz val="11"/>
        <color rgb="FF000000"/>
        <rFont val="Arial"/>
      </rPr>
      <t>—Reporting no data shows it is applicable to the LC/AU/Branch office, but no data is available at the time of reporting.</t>
    </r>
  </si>
  <si>
    <t xml:space="preserve">غير قابل للتطبيق "NA" - تعني ان مثل هذه البيانات ليست ضمن أنشطة المؤسسة/ الفرع   </t>
  </si>
  <si>
    <r>
      <t>Not applicable 'NA'</t>
    </r>
    <r>
      <rPr>
        <sz val="11"/>
        <color rgb="FF000000"/>
        <rFont val="Arial"/>
      </rPr>
      <t>—Reporting data as not applicable should only be done in circumstances where it is not relevant to a LC/WU/Branch office's operation.</t>
    </r>
  </si>
  <si>
    <r>
      <t xml:space="preserve">لتحديد أولويات احتياجات المساعدة الفنية والاستثمارية المطلوبة تستخدم الأولويات التالية بمعناها وتعاريفها المحددة ادناه:
1- اولوية </t>
    </r>
    <r>
      <rPr>
        <b/>
        <sz val="11"/>
        <rFont val="Arial"/>
      </rPr>
      <t xml:space="preserve">حرجة </t>
    </r>
    <r>
      <rPr>
        <sz val="11"/>
        <rFont val="Arial"/>
      </rPr>
      <t xml:space="preserve">: لا توجد فترة زمنية محددة للتنفيذ ويتم تنفيذ الاحتياجات بمجرد توفر تمويلات مالية لأن أي تدهور إضافي للوضع سيؤثر بشكل مباشر على توفير خدمات إمدادات المياه والصرف الصحي ؛ الاحتياجات التي تؤثر بشكل سريع لضمان تقديم الخدمات الأساسية للسكان. 
2 - اولوية </t>
    </r>
    <r>
      <rPr>
        <b/>
        <sz val="11"/>
        <rFont val="Arial"/>
      </rPr>
      <t xml:space="preserve">عليا </t>
    </r>
    <r>
      <rPr>
        <sz val="11"/>
        <rFont val="Arial"/>
      </rPr>
      <t xml:space="preserve">: يتم تنفيذ الاحتياجات خلال فترة زمنية 1-2 سنة على أساس أن المؤسسات/الفروع  أو أصولها تعمل بشكل أو بآخر بطاقتها القصوى ، والمطلوب تدخلات محدودة لتغطية ألزيادة الطلب على الخدمات خلال العام أو العامين القادمين.
3 - أولوية </t>
    </r>
    <r>
      <rPr>
        <b/>
        <sz val="11"/>
        <rFont val="Arial"/>
      </rPr>
      <t xml:space="preserve">متوسطة </t>
    </r>
    <r>
      <rPr>
        <sz val="11"/>
        <rFont val="Arial"/>
      </rPr>
      <t xml:space="preserve">:  يتم تنفيذ الاحتياجات في غضون 3-5 سنوات على أساس أن المؤسسات والفروع أو أصولها تعمل بقدرة تشغيلية مناسبة ولكن يجب توقع الطلب المتزايد  والتخطيط له ، ويشمل أيضًا تحسين الخدمات (بما في ذلك تحسين كفاءة الطاقة ، وإدخال التكنولوجيا الذكية وإعادة الاستخدام ، الخ)
4- أولوية </t>
    </r>
    <r>
      <rPr>
        <b/>
        <sz val="11"/>
        <rFont val="Arial"/>
      </rPr>
      <t xml:space="preserve">منخفضة </t>
    </r>
    <r>
      <rPr>
        <sz val="11"/>
        <rFont val="Arial"/>
      </rPr>
      <t>:  يتم تنفيذ الاحتياجات المخطط لها على المدى طويل الأجل لأكثر من 5 سنوات لتطوير المؤسسات/الفروع بما في ذلك التخطيط الاستراتيجي للاحتياجات الاستثمارية وتوسيع الشبكات ومحطات المعالجة والبناء الجديد لرؤى مستقبلية محددة ومصممة على المدى طويل الأجل</t>
    </r>
  </si>
  <si>
    <r>
      <t xml:space="preserve">For prioritisation of required measures and investment the following priorities shall be applied with the below defined meaning: 
</t>
    </r>
    <r>
      <rPr>
        <b/>
        <sz val="11"/>
        <color rgb="FF000000"/>
        <rFont val="Arial"/>
      </rPr>
      <t>1 - critical:</t>
    </r>
    <r>
      <rPr>
        <sz val="11"/>
        <color rgb="FF000000"/>
        <rFont val="Arial"/>
      </rPr>
      <t xml:space="preserve"> no time frame; measures to be implemented as soon as funds are available because any further worsening of the situation would directly affect the provision of water supply and sanitation services; quick win measures to ensure basic services to serve population;
</t>
    </r>
    <r>
      <rPr>
        <b/>
        <sz val="11"/>
        <color rgb="FF000000"/>
        <rFont val="Arial"/>
      </rPr>
      <t>2 - high:</t>
    </r>
    <r>
      <rPr>
        <sz val="11"/>
        <color rgb="FF000000"/>
        <rFont val="Arial"/>
      </rPr>
      <t xml:space="preserve"> to be implemented within 1-2 years as LCs/AUs/branches or their assets are operating already more or less at a limit, only a small buffer remaining to cover increase in demand of the next one or two years;
</t>
    </r>
    <r>
      <rPr>
        <b/>
        <sz val="11"/>
        <color rgb="FF000000"/>
        <rFont val="Arial"/>
      </rPr>
      <t>3 - medium:</t>
    </r>
    <r>
      <rPr>
        <sz val="11"/>
        <color rgb="FF000000"/>
        <rFont val="Arial"/>
      </rPr>
      <t xml:space="preserve"> to be implemented within 3-5 years as LCs/AUs/ branches or their assets are still operating with a certain buffer capacity but increasing demand will have to be anticipated and planned for, incl. also improvement of services (incl. improvement of energy efficiency, introduction of SMART technologies, re-use, etc.)
</t>
    </r>
    <r>
      <rPr>
        <b/>
        <sz val="11"/>
        <color rgb="FF000000"/>
        <rFont val="Arial"/>
      </rPr>
      <t>4 - low</t>
    </r>
    <r>
      <rPr>
        <sz val="11"/>
        <color rgb="FF000000"/>
        <rFont val="Arial"/>
      </rPr>
      <t>: to be implemented as long-term planning more than 5 years for development of LCs/AUs/branches and strategic planning of investments, expansion of networks and treatment plants, new construction for defined and long-term design horizons</t>
    </r>
  </si>
  <si>
    <t xml:space="preserve">يرجى تعبئة الاستمارات  الكترونياً ( أكسل) وإرسالها خلال فترة أقصاها خمسة عشر يوما من تاريخ استلامها </t>
  </si>
  <si>
    <t>Please fill out the datasheets as softcopy and submit them within a maximum period of 15 days from the date of receipt.</t>
  </si>
  <si>
    <t xml:space="preserve">بعد استكمال تعبئة الاستمارات يتم ارسال نسخة الكترونية (ميكروسفت اكسل) إلى مكتب الاستشاري على الإيميل:  akramsuqia@gmail.com 
ونسخة الى  Pj309_DAS-IV_YEM@gopa-infra.de. </t>
  </si>
  <si>
    <t>The filled datasheets shall be sent as softcopy (MS Excel version) to the consultant's office, namely to: akramsuqia@gmail.com, copy to the email: Pj309_DAS-IV_YEM@gopa-infra.de.</t>
  </si>
  <si>
    <t xml:space="preserve">سيتم مراجعة وفحص وتدقيق البيانات المرسلة  من قبل الاستشاري وبعد استكمال البيانات المصححة سيتم طلب المؤسسة/المرفق المستقل/الفرع بطباعة  وتوقيع وختم الاستمارات النهائية ونسخها الكترونياً ملف PDF وارسالها الى الايميل المذكور اعلاه  </t>
  </si>
  <si>
    <t>The submitted data will be examined, reviewed and completed (if needed) by the consultant as softcopy. Afterwards the final datasheets will be shared and agreed with the LC/AU/branch who shall print out, sign and stamp all sheets. A clear scanned copy shall be sent to the above email addresses.</t>
  </si>
  <si>
    <t xml:space="preserve">الوحدات المذكرة ادناه موجودة في النماذج ومعناها موضح على النحو التالي: </t>
  </si>
  <si>
    <t>In the forms the following units and abbreviations are used and shall have the meaning as explained here:</t>
  </si>
  <si>
    <t>أمبير = التيار الكهربائي</t>
  </si>
  <si>
    <t>A = Ampere</t>
  </si>
  <si>
    <t>IDP = النزوح الداخلي للسكان من منطقة الى أخرى</t>
  </si>
  <si>
    <t>IDP = Internally displaced person</t>
  </si>
  <si>
    <t>لتر = ل</t>
  </si>
  <si>
    <t>l = liter</t>
  </si>
  <si>
    <r>
      <t>م</t>
    </r>
    <r>
      <rPr>
        <vertAlign val="superscript"/>
        <sz val="11"/>
        <rFont val="Arial"/>
      </rPr>
      <t>3</t>
    </r>
    <r>
      <rPr>
        <sz val="11"/>
        <rFont val="Arial"/>
      </rPr>
      <t xml:space="preserve"> = متر مكعب </t>
    </r>
  </si>
  <si>
    <t>m³ = cubic meter</t>
  </si>
  <si>
    <t xml:space="preserve">ملم= ملي متر </t>
  </si>
  <si>
    <t>mm = millimeter</t>
  </si>
  <si>
    <t xml:space="preserve">م = متر  </t>
  </si>
  <si>
    <t>m = meter</t>
  </si>
  <si>
    <r>
      <t>م</t>
    </r>
    <r>
      <rPr>
        <vertAlign val="superscript"/>
        <sz val="11"/>
        <rFont val="Arial"/>
      </rPr>
      <t>2</t>
    </r>
    <r>
      <rPr>
        <sz val="11"/>
        <rFont val="Arial"/>
      </rPr>
      <t xml:space="preserve"> = متر مربع</t>
    </r>
  </si>
  <si>
    <t>m² = square meter</t>
  </si>
  <si>
    <t xml:space="preserve">ثانية = ث </t>
  </si>
  <si>
    <t>s = second</t>
  </si>
  <si>
    <t xml:space="preserve">س = ساعة </t>
  </si>
  <si>
    <t>h = hour</t>
  </si>
  <si>
    <t xml:space="preserve">يوم = يوم </t>
  </si>
  <si>
    <t>d = day</t>
  </si>
  <si>
    <t xml:space="preserve">شهر = شهر </t>
  </si>
  <si>
    <t>mth = month</t>
  </si>
  <si>
    <t xml:space="preserve">سنة = سنة </t>
  </si>
  <si>
    <t>y = year</t>
  </si>
  <si>
    <t>كم = كيلوميتر</t>
  </si>
  <si>
    <t>km = kilometer</t>
  </si>
  <si>
    <r>
      <t>كم</t>
    </r>
    <r>
      <rPr>
        <vertAlign val="superscript"/>
        <sz val="11"/>
        <rFont val="Arial"/>
      </rPr>
      <t>2</t>
    </r>
    <r>
      <rPr>
        <sz val="11"/>
        <rFont val="Arial"/>
      </rPr>
      <t xml:space="preserve"> = كيلومتر مربع</t>
    </r>
  </si>
  <si>
    <t>km² = square kilometer</t>
  </si>
  <si>
    <t xml:space="preserve">ك.و.س  = كيلوات ساعة </t>
  </si>
  <si>
    <t>kWh = kilowatt hour</t>
  </si>
  <si>
    <t>ك.و.ت = كيلوات</t>
  </si>
  <si>
    <t>kW = kilowatt</t>
  </si>
  <si>
    <t>ك.ف.أ= كيلو فولت أمبير</t>
  </si>
  <si>
    <t xml:space="preserve">kVA= kilo volt amber </t>
  </si>
  <si>
    <t>€  = يورو</t>
  </si>
  <si>
    <t>EUR = Euro</t>
  </si>
  <si>
    <t>$  = دولار</t>
  </si>
  <si>
    <t>USD = US Dollar</t>
  </si>
  <si>
    <t xml:space="preserve">ريال = ريال يمني </t>
  </si>
  <si>
    <t>YER = Yemeni Riyal</t>
  </si>
  <si>
    <t>عدد = عدد</t>
  </si>
  <si>
    <t>no. = number</t>
  </si>
  <si>
    <t>pop = السكان</t>
  </si>
  <si>
    <t>pop = population</t>
  </si>
  <si>
    <t>دورة/د = دورة في الدقيقة</t>
  </si>
  <si>
    <t>rpm = Revolutions per minute</t>
  </si>
  <si>
    <t>فولت = الجهد الكهربائي</t>
  </si>
  <si>
    <t>V = Volt</t>
  </si>
  <si>
    <t>E&amp;M=الكهروميكانيكية</t>
  </si>
  <si>
    <t>E&amp;M = electro-mechanical</t>
  </si>
  <si>
    <t xml:space="preserve">نسمة = شخص </t>
  </si>
  <si>
    <t>cap = capita i.e. person</t>
  </si>
  <si>
    <t>إسم المؤسسة/الفرع المستقل/الفرع:</t>
  </si>
  <si>
    <t>المؤسسة المحلية للمياة والصرف الصحي م/ابين</t>
  </si>
  <si>
    <r>
      <t>Name of LC/AU/branch</t>
    </r>
    <r>
      <rPr>
        <b/>
        <sz val="11"/>
        <rFont val="Arial"/>
      </rPr>
      <t>:</t>
    </r>
  </si>
  <si>
    <t>تم تعبئة الإستمارة من قبل (الإسم):</t>
  </si>
  <si>
    <t>احمد علي عبدالله نعمان +عبدالرحمن محسن صالح الظبي</t>
  </si>
  <si>
    <t>تم تعبئة الإستمارة من قبل (الوظيفة):</t>
  </si>
  <si>
    <t>مهندس مدني</t>
  </si>
  <si>
    <t>التاريخ:</t>
  </si>
  <si>
    <t>23/5/2023</t>
  </si>
  <si>
    <t>التوقيع والختم:</t>
  </si>
  <si>
    <t>إستمارة  B-1  المباني والمنشئات الإدارية والفنية</t>
  </si>
  <si>
    <t>Form B-1 Buildings, administrative and technical facilities</t>
  </si>
  <si>
    <t>جدول  B-1.1  بيانات المباني الإدارية (بيئة العمل)</t>
  </si>
  <si>
    <t>Table B-1.1 Information on  administrative buildings</t>
  </si>
  <si>
    <t>كود السؤال</t>
  </si>
  <si>
    <r>
      <t xml:space="preserve">البيان/الغرض من المبنى </t>
    </r>
    <r>
      <rPr>
        <b/>
        <vertAlign val="superscript"/>
        <sz val="11"/>
        <rFont val="Arial"/>
      </rPr>
      <t>(1)</t>
    </r>
  </si>
  <si>
    <t>الموقع/العنوان</t>
  </si>
  <si>
    <t xml:space="preserve"> الإحداثيات (العالمية)
 شمال</t>
  </si>
  <si>
    <t xml:space="preserve"> الإحداثيات (العالمية)
شرق</t>
  </si>
  <si>
    <t>ملك/إيجار</t>
  </si>
  <si>
    <t>مواد البناء</t>
  </si>
  <si>
    <r>
      <t>المساحة 
(م</t>
    </r>
    <r>
      <rPr>
        <b/>
        <vertAlign val="superscript"/>
        <sz val="11"/>
        <rFont val="Arial"/>
      </rPr>
      <t>2</t>
    </r>
    <r>
      <rPr>
        <b/>
        <sz val="11"/>
        <rFont val="Arial"/>
      </rPr>
      <t>)</t>
    </r>
  </si>
  <si>
    <t>عدد الأدوار</t>
  </si>
  <si>
    <t>عدد المكاتب</t>
  </si>
  <si>
    <r>
      <t xml:space="preserve">الحالة التشغيلية </t>
    </r>
    <r>
      <rPr>
        <b/>
        <vertAlign val="superscript"/>
        <sz val="11"/>
        <color rgb="FF000000"/>
        <rFont val="Arial"/>
      </rPr>
      <t>(2)</t>
    </r>
  </si>
  <si>
    <r>
      <t xml:space="preserve">الحالة الراهنة </t>
    </r>
    <r>
      <rPr>
        <b/>
        <vertAlign val="superscript"/>
        <sz val="11"/>
        <rFont val="Arial"/>
      </rPr>
      <t xml:space="preserve">(3) </t>
    </r>
  </si>
  <si>
    <r>
      <t xml:space="preserve">شرح موجز بالعناصر المدمرة كليا/جزئياً </t>
    </r>
    <r>
      <rPr>
        <b/>
        <vertAlign val="superscript"/>
        <sz val="11"/>
        <rFont val="Arial"/>
      </rPr>
      <t>(4)</t>
    </r>
  </si>
  <si>
    <t>ملاحظات</t>
  </si>
  <si>
    <t>Remarks</t>
  </si>
  <si>
    <r>
      <t xml:space="preserve">Brief description of totally/ partially damaged parts of facilities </t>
    </r>
    <r>
      <rPr>
        <b/>
        <vertAlign val="superscript"/>
        <sz val="11"/>
        <rFont val="Arial"/>
      </rPr>
      <t>(4)</t>
    </r>
  </si>
  <si>
    <r>
      <t>Current condition</t>
    </r>
    <r>
      <rPr>
        <b/>
        <vertAlign val="superscript"/>
        <sz val="11"/>
        <rFont val="Arial"/>
      </rPr>
      <t xml:space="preserve"> (3)</t>
    </r>
  </si>
  <si>
    <t>Operational status (2)</t>
  </si>
  <si>
    <t>Number of offices</t>
  </si>
  <si>
    <t>No. of floors</t>
  </si>
  <si>
    <r>
      <t>Area (m</t>
    </r>
    <r>
      <rPr>
        <b/>
        <vertAlign val="superscript"/>
        <sz val="11"/>
        <rFont val="Arial"/>
      </rPr>
      <t>2</t>
    </r>
    <r>
      <rPr>
        <b/>
        <sz val="11"/>
        <rFont val="Arial"/>
      </rPr>
      <t>)</t>
    </r>
  </si>
  <si>
    <t>Building material</t>
  </si>
  <si>
    <t>UTM coordinates - East</t>
  </si>
  <si>
    <t>UTM coordinates - North</t>
  </si>
  <si>
    <t>Own/Rent</t>
  </si>
  <si>
    <t>Location address</t>
  </si>
  <si>
    <r>
      <t>Description / purpose of building</t>
    </r>
    <r>
      <rPr>
        <b/>
        <vertAlign val="superscript"/>
        <sz val="11"/>
        <rFont val="Arial"/>
      </rPr>
      <t>(1)</t>
    </r>
  </si>
  <si>
    <t xml:space="preserve">Code </t>
  </si>
  <si>
    <t>B-1.1.1</t>
  </si>
  <si>
    <t>المبنى الرئيسي</t>
  </si>
  <si>
    <t xml:space="preserve">ابين- زنجبار </t>
  </si>
  <si>
    <t xml:space="preserve">ملك </t>
  </si>
  <si>
    <t>مبنى مسلح</t>
  </si>
  <si>
    <t>500</t>
  </si>
  <si>
    <t>2</t>
  </si>
  <si>
    <t>14</t>
  </si>
  <si>
    <t>1</t>
  </si>
  <si>
    <t>B-1.1.2</t>
  </si>
  <si>
    <t xml:space="preserve">مبنى فرع جعار </t>
  </si>
  <si>
    <t xml:space="preserve">ابين-جعار </t>
  </si>
  <si>
    <t>ملك</t>
  </si>
  <si>
    <t>120</t>
  </si>
  <si>
    <t>8</t>
  </si>
  <si>
    <t>B-1.1.3</t>
  </si>
  <si>
    <t xml:space="preserve">الحصن محطة المياة </t>
  </si>
  <si>
    <t xml:space="preserve">ابين خنفر </t>
  </si>
  <si>
    <t>220</t>
  </si>
  <si>
    <t>6</t>
  </si>
  <si>
    <t xml:space="preserve">ابين زنجبار </t>
  </si>
  <si>
    <t xml:space="preserve"> </t>
  </si>
  <si>
    <t>B-1.1.5</t>
  </si>
  <si>
    <t>B-1.1.6</t>
  </si>
  <si>
    <t>B-1.1.7</t>
  </si>
  <si>
    <t>B-1.1.8</t>
  </si>
  <si>
    <t>B-1.1.9</t>
  </si>
  <si>
    <t>B-1.1.10</t>
  </si>
  <si>
    <t>ملاحظة</t>
  </si>
  <si>
    <t xml:space="preserve">Notes: </t>
  </si>
  <si>
    <t xml:space="preserve">(1) يرجى إدخال بيانات كل ألمباني الإدارية ألتابعة للموسسة/الفرع المستقل/الفرع  مثلاً (مبنى المكتب الرئيسي، مباني إدارات المناطق, المخازن، مراكز التحصيل،  الخ) بما فيها غرف الحراسة الملحقة، وإضافة صفوف جديدة اذا لزم الامر </t>
  </si>
  <si>
    <r>
      <rPr>
        <vertAlign val="superscript"/>
        <sz val="10"/>
        <color indexed="8"/>
        <rFont val="Arial"/>
      </rPr>
      <t>(1)</t>
    </r>
    <r>
      <rPr>
        <sz val="10"/>
        <color indexed="8"/>
        <rFont val="Arial"/>
      </rPr>
      <t xml:space="preserve"> Please enter the data of all administrative buildings of the LC/AU/branch such as  (the main office building, district administration buildings, warehouses, collection centers, , etc.) including the affiliated guard rooms. And add new rows if necessary</t>
    </r>
  </si>
  <si>
    <r>
      <rPr>
        <vertAlign val="superscript"/>
        <sz val="10"/>
        <rFont val="Arial"/>
      </rPr>
      <t>(2)</t>
    </r>
    <r>
      <rPr>
        <sz val="10"/>
        <rFont val="Arial"/>
      </rPr>
      <t xml:space="preserve"> الحالة التشغيلية: يرجى اختيار الإجابة من القائمة المنسدلة ( 1= مستخدم بانتظام، 2= مستخدم جزئي، 3= غير مستخدم ) وفي حالة المستخدم جزئياً او الغير مستخدم يرجى ذكر الأسباب في خانة الملاحظات </t>
    </r>
  </si>
  <si>
    <r>
      <rPr>
        <vertAlign val="superscript"/>
        <sz val="10"/>
        <color rgb="FF000000"/>
        <rFont val="Arial"/>
      </rPr>
      <t>(2)</t>
    </r>
    <r>
      <rPr>
        <sz val="10"/>
        <color rgb="FF000000"/>
        <rFont val="Arial"/>
      </rPr>
      <t xml:space="preserve"> Operational status: please select the answer from the dropdown menu (1 = in regular use, 2 = only used partially, 3 = not in use anymore). For partial or no use please provide reasons under "Remarks".</t>
    </r>
  </si>
  <si>
    <r>
      <rPr>
        <vertAlign val="superscript"/>
        <sz val="10"/>
        <rFont val="Arial"/>
      </rPr>
      <t>(3)</t>
    </r>
    <r>
      <rPr>
        <sz val="10"/>
        <rFont val="Arial"/>
      </rPr>
      <t xml:space="preserve"> الحالة الراهنة: يرجى اختيار الإجابة من القائمة المنسدلة (1= سليم بحالة جيدة، 2= سليم يحتاج الى صيانة وترميم 3=مدمر جزئي (يرجى تحديد نسبة الضرر في خانة الملاحظات)، 4= مدمر كلي، 5= غير معرف (لا يمكن  الوصول إليه))</t>
    </r>
  </si>
  <si>
    <r>
      <rPr>
        <vertAlign val="superscript"/>
        <sz val="10"/>
        <rFont val="Arial"/>
      </rPr>
      <t>(3)</t>
    </r>
    <r>
      <rPr>
        <sz val="10"/>
        <rFont val="Arial"/>
      </rPr>
      <t xml:space="preserve"> Current condition: please select the answer from dropdown menu (1 - partially damaged; 2 - completely damaged; 4 - unknown (no access possible)). For partial damage please state percentage of damage under "Remarks".</t>
    </r>
  </si>
  <si>
    <r>
      <rPr>
        <vertAlign val="superscript"/>
        <sz val="10"/>
        <rFont val="Arial"/>
      </rPr>
      <t>(4)</t>
    </r>
    <r>
      <rPr>
        <sz val="10"/>
        <rFont val="Arial"/>
      </rPr>
      <t xml:space="preserve"> بالنسبة للمباني المدمرة كلياً/جزئياً يرجى تحديد مدى الضرر في المبنى/المنشئة على سبيل المثال المبنى مدمر تماماً ومطلوب بناء جديد، الاسقف، الجدران، الأبواب، النوافذ، السلالم, شبكة الكهرباء، توصيلات المياه والصرف الصحي، الحمامات والمطابخ، المكيفات، الاثاث المكتبي, الاسوار الخارجية والبوابات) إلخ.</t>
    </r>
  </si>
  <si>
    <r>
      <rPr>
        <vertAlign val="superscript"/>
        <sz val="10"/>
        <color rgb="FF000000"/>
        <rFont val="Arial"/>
      </rPr>
      <t>(4)</t>
    </r>
    <r>
      <rPr>
        <sz val="10"/>
        <color rgb="FF000000"/>
        <rFont val="Arial"/>
      </rPr>
      <t xml:space="preserve"> For totally/partially damaged buildings, please specify damage extent of the building/facility such as roof, walls, doors, windows, stairs, electricity, water supply, toilets, kitchens, air conditioners, office furniture, external fence and gates, etc.</t>
    </r>
  </si>
  <si>
    <t>جدول  B-1.2  بيانات المباني والمنشأت ألفنية</t>
  </si>
  <si>
    <t>Table B-1.2 Information of technical buildings</t>
  </si>
  <si>
    <t>المكونات الرئيسية للمبنى باختصار</t>
  </si>
  <si>
    <t>B-1.2.1</t>
  </si>
  <si>
    <t>المستودع الرئيسي</t>
  </si>
  <si>
    <t>هنجر</t>
  </si>
  <si>
    <t>600</t>
  </si>
  <si>
    <t>B-1.2.2</t>
  </si>
  <si>
    <t xml:space="preserve">مستودع جعار </t>
  </si>
  <si>
    <t>ابين جعار</t>
  </si>
  <si>
    <t>165</t>
  </si>
  <si>
    <t xml:space="preserve"> يحتاج كرين +ترميم </t>
  </si>
  <si>
    <t>B-1.2.3</t>
  </si>
  <si>
    <t xml:space="preserve">ورشة محطة  الحصن </t>
  </si>
  <si>
    <t>363</t>
  </si>
  <si>
    <t>4</t>
  </si>
  <si>
    <t>B-1.2.4</t>
  </si>
  <si>
    <t xml:space="preserve">مكاتب إدارية وفنية </t>
  </si>
  <si>
    <t xml:space="preserve">ابين جعار </t>
  </si>
  <si>
    <t>360</t>
  </si>
  <si>
    <t>10</t>
  </si>
  <si>
    <t>3</t>
  </si>
  <si>
    <t>يتحاج الى إعادة ترميم التشطيبات</t>
  </si>
  <si>
    <t>50 %</t>
  </si>
  <si>
    <t>B-1.2.5</t>
  </si>
  <si>
    <t>B-1.2.6</t>
  </si>
  <si>
    <t>B-1.2.7</t>
  </si>
  <si>
    <t>B-1.2.8</t>
  </si>
  <si>
    <t>B-1.2.9</t>
  </si>
  <si>
    <t>B-1.2.10</t>
  </si>
  <si>
    <t xml:space="preserve">(1) يرجى سرد بيانات المباني الفنية ألتابعة للموسسة/الفرع المستقل/الفرع التي تضررت جزئيًا/كليًا مثلاً غرف الابار، محطات الضخ، ورش الصيانة، غرف التشغيل والتحكم، غرف توليد الطاقة (المولدات)، المختبرات، غرف التوزيع والعدادات الرئيسية في شبكة المياه والصرف الصحي، الخ) بما في ذلك غرف الحراسة ذات الصلة وإضافة صفوف جديدة اذا لزم الامر  </t>
  </si>
  <si>
    <r>
      <rPr>
        <vertAlign val="superscript"/>
        <sz val="10"/>
        <color indexed="8"/>
        <rFont val="Arial"/>
      </rPr>
      <t>(1)</t>
    </r>
    <r>
      <rPr>
        <sz val="10"/>
        <color indexed="8"/>
        <rFont val="Arial"/>
      </rPr>
      <t xml:space="preserve"> Please list the data of the technical buildings of the LC/AU/branch that were partially / totally damaged, for example rooms of wells ,pumping stations, maintenance workshops, operation and control , power generating (generators), laboratories, distribution &amp; meters rooms And the main meters in the water and sewage network, etc.) including the related guard rooms and adding new rows if necessary. </t>
    </r>
    <r>
      <rPr>
        <sz val="10"/>
        <rFont val="Arial"/>
      </rPr>
      <t xml:space="preserve"> </t>
    </r>
  </si>
  <si>
    <r>
      <rPr>
        <vertAlign val="superscript"/>
        <sz val="10"/>
        <rFont val="Arial"/>
      </rPr>
      <t>(3)</t>
    </r>
    <r>
      <rPr>
        <sz val="10"/>
        <rFont val="Arial"/>
      </rPr>
      <t xml:space="preserve"> الحالة الراهنة: يرجى اختيار الإجابة من القائمة المنسدلة (1= سليم (ويحتاج الى ترميم وصيانة)، 2= مدمر جزئي (يرجى تحديد نسبة الضرر)، 3= مدمر كلي 4= غير معرف (لا يمكن  الوصول إليه)).</t>
    </r>
  </si>
  <si>
    <r>
      <rPr>
        <vertAlign val="superscript"/>
        <sz val="10"/>
        <rFont val="Arial"/>
      </rPr>
      <t>(4)</t>
    </r>
    <r>
      <rPr>
        <sz val="10"/>
        <rFont val="Arial"/>
      </rPr>
      <t xml:space="preserve"> يرجى تحديد مدى الضرر في المبنى/المنشئة (على سبيل المثال الاسقف، الارضيات، الجدران، الأبواب، السلالم, النوافذ، الممرات بين الأجزاء المختلفة وجدران الحماية الداخلية, احواض التجميع، قنوات تمديد الانانيب والكيبلات وتصريف الزيوت والشحوم, بينشات وطاولات العمل، العناصر الانشائية الحاملة للمعدات الكهروميكانيكية، شبكة الكهرباء الداخلية, توصيلات المياه والصرف الصحي الداخلية، الحمامات,  والاثاث المكتبي، إلخ.)</t>
    </r>
  </si>
  <si>
    <r>
      <rPr>
        <vertAlign val="superscript"/>
        <sz val="10"/>
        <color rgb="FF000000"/>
        <rFont val="Arial"/>
      </rPr>
      <t>(4)</t>
    </r>
    <r>
      <rPr>
        <sz val="10"/>
        <color rgb="FF000000"/>
        <rFont val="Arial"/>
      </rPr>
      <t xml:space="preserve"> Please specify the extent of the damage in the building / facility (for example, roofs, floors, walls, doors, stairs, windows, paths between different parts, internal protective walls, collection basins, pipes and cables channels, oil and grease drainage, work benches and tables, Structural elements bearing electromechanical equipment, internal electrical network, internal water and sewage connections,  furniture, etc.)</t>
    </r>
  </si>
  <si>
    <t xml:space="preserve">إستمارة B-1  المباني والمنشئات العامة (الإدارية والفنية) </t>
  </si>
  <si>
    <t>Form B-1 Public buildings, administrative and technical facilities</t>
  </si>
  <si>
    <t xml:space="preserve">جدول  B-1.3  الإحتياجات الإستثمارية للمباني الإدارية والمنشأت الفنية  </t>
  </si>
  <si>
    <t>Table B-1.3 Investment requirements for buildings, administrative and technical facilities</t>
  </si>
  <si>
    <r>
      <rPr>
        <b/>
        <sz val="11"/>
        <color rgb="FF000000"/>
        <rFont val="Arial"/>
      </rPr>
      <t xml:space="preserve">البيان/الغرض من المبنى </t>
    </r>
    <r>
      <rPr>
        <b/>
        <vertAlign val="superscript"/>
        <sz val="11"/>
        <color rgb="FF000000"/>
        <rFont val="Arial"/>
      </rPr>
      <t>(1)</t>
    </r>
  </si>
  <si>
    <t>الموقع</t>
  </si>
  <si>
    <t xml:space="preserve"> الإحداثيات (العالمية) شمال</t>
  </si>
  <si>
    <t xml:space="preserve"> الإحداثيات (العالمية) شرق</t>
  </si>
  <si>
    <r>
      <t>شرح موجز بالاحتياج / المواد / المعدات</t>
    </r>
    <r>
      <rPr>
        <b/>
        <vertAlign val="superscript"/>
        <sz val="11"/>
        <rFont val="Arial"/>
      </rPr>
      <t>(2)</t>
    </r>
  </si>
  <si>
    <t>الوحدة</t>
  </si>
  <si>
    <t xml:space="preserve">الكمية </t>
  </si>
  <si>
    <t>إجمالي التكلفة التقديرية
(دولار)</t>
  </si>
  <si>
    <r>
      <t xml:space="preserve">    الأولوية </t>
    </r>
    <r>
      <rPr>
        <b/>
        <vertAlign val="superscript"/>
        <sz val="11"/>
        <color rgb="FF000000"/>
        <rFont val="Arial"/>
      </rPr>
      <t>(3)</t>
    </r>
  </si>
  <si>
    <t>Total estimated
cost (USD)</t>
  </si>
  <si>
    <t xml:space="preserve">Quantity </t>
  </si>
  <si>
    <t xml:space="preserve">Unit </t>
  </si>
  <si>
    <t>B-1.3.1</t>
  </si>
  <si>
    <t>إعادة تاهيل</t>
  </si>
  <si>
    <t xml:space="preserve">مقطوعية </t>
  </si>
  <si>
    <t>B-1.3.2</t>
  </si>
  <si>
    <t>40000</t>
  </si>
  <si>
    <t>B-1.3.3</t>
  </si>
  <si>
    <t>70000</t>
  </si>
  <si>
    <t>B-1.3.4</t>
  </si>
  <si>
    <t>B-1.3.5</t>
  </si>
  <si>
    <t>B-1.3.6</t>
  </si>
  <si>
    <t>B-1.3.7</t>
  </si>
  <si>
    <t>B-1.3.8</t>
  </si>
  <si>
    <t>B-1.3.9</t>
  </si>
  <si>
    <t>B-1.3.10</t>
  </si>
  <si>
    <t>ملاحظات:</t>
  </si>
  <si>
    <t>Notes:</t>
  </si>
  <si>
    <r>
      <rPr>
        <vertAlign val="superscript"/>
        <sz val="10"/>
        <color rgb="FF000000"/>
        <rFont val="Arial"/>
      </rPr>
      <t>(1)</t>
    </r>
    <r>
      <rPr>
        <sz val="10"/>
        <color rgb="FF000000"/>
        <rFont val="Arial"/>
      </rPr>
      <t xml:space="preserve"> يرجى إضافة صفوف جديدة بحسب الحاجة وسرد إحتياجات المباني/المنشئات لإصلاح، إعادة التأهيل، إستبدال المباني المدمرة بالكامل الحالية أوالمباني الجديدة للتوسعات</t>
    </r>
  </si>
  <si>
    <r>
      <rPr>
        <vertAlign val="superscript"/>
        <sz val="10"/>
        <rFont val="Arial"/>
      </rPr>
      <t>(1)</t>
    </r>
    <r>
      <rPr>
        <sz val="10"/>
        <rFont val="Arial"/>
      </rPr>
      <t xml:space="preserve"> Please add rows as required to list buildings / facilities that require measures such as repair / rehabilitation, replacement of completely destroyed buildings, and requirements for new building extensions. </t>
    </r>
  </si>
  <si>
    <r>
      <rPr>
        <vertAlign val="superscript"/>
        <sz val="10"/>
        <color rgb="FF000000"/>
        <rFont val="Arial"/>
      </rPr>
      <t xml:space="preserve">(2 ) </t>
    </r>
    <r>
      <rPr>
        <sz val="10"/>
        <color rgb="FF000000"/>
        <rFont val="Arial"/>
      </rPr>
      <t>يرجى شرح بإيجاز إحتياجات إعادة التأهيل/الاستبدال المطلوبة لمكونات المباني الحالية (مثل الأرضيات والجدران والأبواب والنوافذ والكهرباء وإمدادات المياه والحمامات والأثاث ومكيفات الهواء وما إلى ذلك) والمعدات التقنية المطلوبة (على سبيل المثال مباني ألمختبرات، التشغيل/الصيانة/التحكم وورش العمل). بالنسبة للمباني الجديدة بدلاً من المدمرة كلياً وللتوسعات يرجى تحديد فقط مساحة المبنى ومواد البناء وعدد الطوابق وما إلى ذلك وإرفاق الدراسات ذات الصلة والتصميم وجداول الكميات إن وجدت.</t>
    </r>
  </si>
  <si>
    <r>
      <rPr>
        <vertAlign val="superscript"/>
        <sz val="10"/>
        <rFont val="Arial"/>
      </rPr>
      <t xml:space="preserve">(2)  </t>
    </r>
    <r>
      <rPr>
        <sz val="10"/>
        <rFont val="Arial"/>
      </rPr>
      <t>Please describe briefly the required rehabilitation/replacement measure for the existing building's components (e.g. floors, walls, doors, windows, electricity, water supply, toilets, furniture, air conditioners, etc.) and required technical equipment (e.g. for laboratories, operation/maintenance/control rooms and workshops). For new buildings rather than totally damaged/extension, please introduce briefly the total area, construction materials, no. of floors etc.. Please attach related studies, design, BoQs, if available.</t>
    </r>
  </si>
  <si>
    <r>
      <rPr>
        <vertAlign val="superscript"/>
        <sz val="10"/>
        <color rgb="FF000000"/>
        <rFont val="Arial"/>
      </rPr>
      <t>(3)</t>
    </r>
    <r>
      <rPr>
        <sz val="10"/>
        <color rgb="FF000000"/>
        <rFont val="Arial"/>
      </rPr>
      <t xml:space="preserve"> يرجى اختيار الأولوية من القائمة المنسدلة (من 1- 4): 1 = حرج،  2 = أولوية عليا،  3 = أولوية متوسطة،  4 = أولوية منخفضة </t>
    </r>
  </si>
  <si>
    <r>
      <rPr>
        <vertAlign val="superscript"/>
        <sz val="10"/>
        <rFont val="Arial"/>
      </rPr>
      <t>(3)</t>
    </r>
    <r>
      <rPr>
        <sz val="10"/>
        <rFont val="Arial"/>
      </rPr>
      <t xml:space="preserve"> Please select the priority of the proposed measures using the dropdown menu, ranging from 1 to 4 (1 = critical; 2 = high; 3 = medium; 4 = low).</t>
    </r>
  </si>
  <si>
    <t xml:space="preserve">إستمارة  B-2  مصادر و نظام الامداد بالمياه </t>
  </si>
  <si>
    <t xml:space="preserve">Form B-2 Water resources and supply system </t>
  </si>
  <si>
    <t xml:space="preserve">إستمارة  B-2.1  معلومات عامة عن مصادر المياه ونظام إمدادات المياه </t>
  </si>
  <si>
    <t>Form B-2.1 General information on water resources and supply system</t>
  </si>
  <si>
    <t xml:space="preserve">جدول B-2.1.1  البيانات ألاساسية لنظام المياه </t>
  </si>
  <si>
    <t>Table B-2.1.1 Water supply system basic data</t>
  </si>
  <si>
    <t xml:space="preserve">البيان </t>
  </si>
  <si>
    <t xml:space="preserve">الوحدة </t>
  </si>
  <si>
    <t xml:space="preserve">Description </t>
  </si>
  <si>
    <t>Code</t>
  </si>
  <si>
    <t>B-2.1.1.1</t>
  </si>
  <si>
    <t>إجمالي عدد السكان</t>
  </si>
  <si>
    <t>نسمة</t>
  </si>
  <si>
    <t>cap</t>
  </si>
  <si>
    <t>Total population</t>
  </si>
  <si>
    <t>B-2.1.1.2</t>
  </si>
  <si>
    <t xml:space="preserve">نسبة الزيادة السكانية </t>
  </si>
  <si>
    <t>%</t>
  </si>
  <si>
    <t xml:space="preserve">Annual growth rate </t>
  </si>
  <si>
    <t>B-2.1.1.3</t>
  </si>
  <si>
    <t>عدد السكان المخدومين بالمياه من المؤسسة/الفرع</t>
  </si>
  <si>
    <t>نسمه</t>
  </si>
  <si>
    <t xml:space="preserve">Total  population served by the LC/ AU/ branch </t>
  </si>
  <si>
    <t>B-2.1.1.4</t>
  </si>
  <si>
    <t>العدد التراكمي النازحين</t>
  </si>
  <si>
    <t>Cumulative number of internally displaced persons (IDPs)</t>
  </si>
  <si>
    <t>B-2.1.1.5</t>
  </si>
  <si>
    <t xml:space="preserve">إجمالي المساحة في حدود خدمات المؤسسة/الفرع </t>
  </si>
  <si>
    <r>
      <t>كم</t>
    </r>
    <r>
      <rPr>
        <vertAlign val="superscript"/>
        <sz val="11"/>
        <color rgb="FF000000"/>
        <rFont val="Arial"/>
      </rPr>
      <t>2</t>
    </r>
  </si>
  <si>
    <r>
      <t>km</t>
    </r>
    <r>
      <rPr>
        <vertAlign val="superscript"/>
        <sz val="11"/>
        <color rgb="FF000000"/>
        <rFont val="Arial"/>
      </rPr>
      <t>2</t>
    </r>
  </si>
  <si>
    <t xml:space="preserve">Total area in the boundary of the LC /AU/branch services </t>
  </si>
  <si>
    <t>B-2.1.1.6</t>
  </si>
  <si>
    <t>إجمالي المساحة المخدومة بواسطة المؤسسة/ الفرع</t>
  </si>
  <si>
    <t xml:space="preserve">Total area served by the LC/ AU/ branch </t>
  </si>
  <si>
    <t>B-2.1.1.7</t>
  </si>
  <si>
    <t xml:space="preserve">متوسط عدد الأشخاص في توصيلة المياه </t>
  </si>
  <si>
    <t xml:space="preserve">Average number of persons per household / connection </t>
  </si>
  <si>
    <t>B-2.1.1.8</t>
  </si>
  <si>
    <t>عدد توصيلات المياه المنزلية المخدومة من ألمؤسسة/الفرع بواسطة شبكة توزيع المياه</t>
  </si>
  <si>
    <t>عدد</t>
  </si>
  <si>
    <t>no.</t>
  </si>
  <si>
    <t xml:space="preserve">Number of water connections served by the LC/ AU/ branch through water the distribution network </t>
  </si>
  <si>
    <t>B-2.1.1.9</t>
  </si>
  <si>
    <t xml:space="preserve">عدد السكان المخدومين من ألمؤسسة/الفرع بواسطة ناقلات المياه (وايتات) </t>
  </si>
  <si>
    <t xml:space="preserve">No. of population served by the LC/ AU/ branch through mobile tanker </t>
  </si>
  <si>
    <t>B-2.1.1.10</t>
  </si>
  <si>
    <t xml:space="preserve">إجمالي عدد السكان المخدومين من مزودين خدمة أخرين (القطاع الخاص) بواسطة شبكة توزيع </t>
  </si>
  <si>
    <t xml:space="preserve">No. of population served by other suppliers (private sector) through the distribution network </t>
  </si>
  <si>
    <t>B-2.1.1.11</t>
  </si>
  <si>
    <t>إجمالي عدد السكان المخدومين من مزودين خدمة أخرين (القطاع الخاص) بواسطة ناقلات المياه (وايتات)</t>
  </si>
  <si>
    <t xml:space="preserve">No. of population served by other suppliers (private sector) through mobile tanker </t>
  </si>
  <si>
    <t>B-2.1.1.12</t>
  </si>
  <si>
    <t xml:space="preserve">عدد السكان المخدومين بطرق أخرى يرجى توضيحها </t>
  </si>
  <si>
    <t>Number of people served by other means, please explain under "Remarks"</t>
  </si>
  <si>
    <t>B-2.1.1.13</t>
  </si>
  <si>
    <t>عدد السكان المخدومين بواسطة منظمات المجتمع المحلي والمنظمات الإنسانية</t>
  </si>
  <si>
    <t>No. of population served by NGOs or humanitarian organizations</t>
  </si>
  <si>
    <t>جدول B-2.1.2  معلومات عامة عن مصادر وإنتاج المياه</t>
  </si>
  <si>
    <t>Table B-2.1.2 General information on the water production</t>
  </si>
  <si>
    <t xml:space="preserve"> كود السؤال</t>
  </si>
  <si>
    <t>Description</t>
  </si>
  <si>
    <t>B-2.1.2.1</t>
  </si>
  <si>
    <r>
      <t xml:space="preserve">إجمالي عدد مصادر المياه  التابعة للمؤسسة/الفرع </t>
    </r>
    <r>
      <rPr>
        <vertAlign val="superscript"/>
        <sz val="11"/>
        <color rgb="FF000000"/>
        <rFont val="Arial"/>
      </rPr>
      <t>(2)</t>
    </r>
  </si>
  <si>
    <r>
      <t xml:space="preserve">Total number of all water resources </t>
    </r>
    <r>
      <rPr>
        <vertAlign val="superscript"/>
        <sz val="11"/>
        <color rgb="FF000000"/>
        <rFont val="Arial"/>
      </rPr>
      <t>(2)</t>
    </r>
  </si>
  <si>
    <t>B-2.1.2.2</t>
  </si>
  <si>
    <r>
      <t>متوسط القدرة الإنتاجية لجميع مصادر المياه  التابعة للمؤسسة/الفرع</t>
    </r>
    <r>
      <rPr>
        <vertAlign val="superscript"/>
        <sz val="11"/>
        <color rgb="FF000000"/>
        <rFont val="Arial"/>
      </rPr>
      <t xml:space="preserve"> (2)</t>
    </r>
  </si>
  <si>
    <r>
      <t>م</t>
    </r>
    <r>
      <rPr>
        <vertAlign val="superscript"/>
        <sz val="11"/>
        <color rgb="FF000000"/>
        <rFont val="Arial"/>
      </rPr>
      <t>3</t>
    </r>
    <r>
      <rPr>
        <sz val="11"/>
        <color rgb="FF000000"/>
        <rFont val="Arial"/>
      </rPr>
      <t>/يوم</t>
    </r>
  </si>
  <si>
    <t>m³/d</t>
  </si>
  <si>
    <r>
      <t xml:space="preserve">Production rate of all water resources </t>
    </r>
    <r>
      <rPr>
        <vertAlign val="superscript"/>
        <sz val="11"/>
        <color rgb="FF000000"/>
        <rFont val="Arial"/>
      </rPr>
      <t>(2)</t>
    </r>
  </si>
  <si>
    <t>B-2.1.2.3</t>
  </si>
  <si>
    <r>
      <t xml:space="preserve">إجمالي عدد مصادر المياه المنتجة (عاملة وغير عاملة) </t>
    </r>
    <r>
      <rPr>
        <vertAlign val="superscript"/>
        <sz val="11"/>
        <color rgb="FF000000"/>
        <rFont val="Arial"/>
      </rPr>
      <t>(2)</t>
    </r>
  </si>
  <si>
    <r>
      <t xml:space="preserve">Total number of the productive operating/non-operating water resources </t>
    </r>
    <r>
      <rPr>
        <vertAlign val="superscript"/>
        <sz val="11"/>
        <color rgb="FF000000"/>
        <rFont val="Arial"/>
      </rPr>
      <t>(2)</t>
    </r>
  </si>
  <si>
    <t>B-2.1.2.4</t>
  </si>
  <si>
    <r>
      <t>متوسط القدرة الإنتاجية لمصادر المياه المنتجة (عاملة وغير عاملة)</t>
    </r>
    <r>
      <rPr>
        <vertAlign val="superscript"/>
        <sz val="11"/>
        <color rgb="FF000000"/>
        <rFont val="Arial"/>
      </rPr>
      <t xml:space="preserve"> (2)</t>
    </r>
  </si>
  <si>
    <r>
      <t xml:space="preserve">Production rate of the  operating/non-operating water resources </t>
    </r>
    <r>
      <rPr>
        <vertAlign val="superscript"/>
        <sz val="11"/>
        <color rgb="FF000000"/>
        <rFont val="Arial"/>
      </rPr>
      <t>(2)</t>
    </r>
  </si>
  <si>
    <t>B-2.1.2.5</t>
  </si>
  <si>
    <r>
      <t xml:space="preserve">إجمالي عدد مصادر المياه المنتجة الشغالة فقط </t>
    </r>
    <r>
      <rPr>
        <vertAlign val="superscript"/>
        <sz val="11"/>
        <color rgb="FF000000"/>
        <rFont val="Arial"/>
      </rPr>
      <t>(2)</t>
    </r>
  </si>
  <si>
    <r>
      <t xml:space="preserve">Total number of the operating productive water resources </t>
    </r>
    <r>
      <rPr>
        <vertAlign val="superscript"/>
        <sz val="11"/>
        <color rgb="FF000000"/>
        <rFont val="Arial"/>
      </rPr>
      <t>(2)</t>
    </r>
  </si>
  <si>
    <t>B-2.1.2.6</t>
  </si>
  <si>
    <r>
      <t xml:space="preserve">متوسط القدرة الإنتاجية لمصادر المياه المنتجة العاملة فقط </t>
    </r>
    <r>
      <rPr>
        <vertAlign val="superscript"/>
        <sz val="11"/>
        <color rgb="FF000000"/>
        <rFont val="Arial"/>
      </rPr>
      <t>(2)</t>
    </r>
  </si>
  <si>
    <r>
      <t xml:space="preserve">Production rate of the operating water resources </t>
    </r>
    <r>
      <rPr>
        <vertAlign val="superscript"/>
        <sz val="11"/>
        <color rgb="FF000000"/>
        <rFont val="Arial"/>
      </rPr>
      <t>(2)</t>
    </r>
  </si>
  <si>
    <t>B-2.1.2.7</t>
  </si>
  <si>
    <r>
      <t xml:space="preserve">إجمالي عدد مصادر المياه المنتجة الواقفة </t>
    </r>
    <r>
      <rPr>
        <vertAlign val="superscript"/>
        <sz val="11"/>
        <color rgb="FF000000"/>
        <rFont val="Arial"/>
      </rPr>
      <t>(2)</t>
    </r>
  </si>
  <si>
    <r>
      <t xml:space="preserve">Total number of the non-operating productive water resources </t>
    </r>
    <r>
      <rPr>
        <vertAlign val="superscript"/>
        <sz val="11"/>
        <color rgb="FF000000"/>
        <rFont val="Arial"/>
      </rPr>
      <t>(2)</t>
    </r>
  </si>
  <si>
    <t>B-2.1.2.8</t>
  </si>
  <si>
    <r>
      <t xml:space="preserve">متوسط القدرة الإنتاجية لمصادر المياه المتوقفة عن العمل </t>
    </r>
    <r>
      <rPr>
        <vertAlign val="superscript"/>
        <sz val="11"/>
        <color rgb="FF000000"/>
        <rFont val="Arial"/>
      </rPr>
      <t>(2)</t>
    </r>
  </si>
  <si>
    <r>
      <t xml:space="preserve">Production rate of the non-operating productive water resources </t>
    </r>
    <r>
      <rPr>
        <vertAlign val="superscript"/>
        <sz val="11"/>
        <color rgb="FF000000"/>
        <rFont val="Arial"/>
      </rPr>
      <t>(2)</t>
    </r>
  </si>
  <si>
    <t>B-2.1.2.9</t>
  </si>
  <si>
    <r>
      <t xml:space="preserve">كمية المياه المنتجة الفعلية من مصادر المياه المنتجة الشغالة </t>
    </r>
    <r>
      <rPr>
        <vertAlign val="superscript"/>
        <sz val="11"/>
        <color rgb="FF000000"/>
        <rFont val="Arial"/>
      </rPr>
      <t>(2)</t>
    </r>
  </si>
  <si>
    <r>
      <t>م</t>
    </r>
    <r>
      <rPr>
        <vertAlign val="superscript"/>
        <sz val="11"/>
        <color rgb="FF000000"/>
        <rFont val="Arial"/>
      </rPr>
      <t>3</t>
    </r>
  </si>
  <si>
    <r>
      <t>m</t>
    </r>
    <r>
      <rPr>
        <vertAlign val="superscript"/>
        <sz val="11"/>
        <color indexed="8"/>
        <rFont val="Arial"/>
      </rPr>
      <t>3</t>
    </r>
  </si>
  <si>
    <r>
      <t xml:space="preserve">Actual water production of the operating water resources </t>
    </r>
    <r>
      <rPr>
        <vertAlign val="superscript"/>
        <sz val="11"/>
        <color rgb="FF000000"/>
        <rFont val="Arial"/>
      </rPr>
      <t>(2)</t>
    </r>
  </si>
  <si>
    <t>B-2.1.2.10</t>
  </si>
  <si>
    <t>كمية المياه المنتجة من الابار</t>
  </si>
  <si>
    <t>m³</t>
  </si>
  <si>
    <t>Amount of water production  from of ground/shallow wells</t>
  </si>
  <si>
    <t>B-2.1.2.11</t>
  </si>
  <si>
    <t>كمية المياه المنتجة من العيون (الينابيع)</t>
  </si>
  <si>
    <t>Amount of water production from springs</t>
  </si>
  <si>
    <t>B-2.1.2.12</t>
  </si>
  <si>
    <t xml:space="preserve">كمية المياه المنتجة من مأخذ المياه السطحية (مأخذ من في الوادي) </t>
  </si>
  <si>
    <t>Amount of water from surface water intakes</t>
  </si>
  <si>
    <t>B-2.1.2.13</t>
  </si>
  <si>
    <t xml:space="preserve">كمية المياه المنتجة من أنظمة حصاد مياه الامطار </t>
  </si>
  <si>
    <t>Amount of water from collected rainwater</t>
  </si>
  <si>
    <t>B-2.1.2.14</t>
  </si>
  <si>
    <t>كمية المياه المنتجة من محطات تحلية مياه البحر</t>
  </si>
  <si>
    <t>Amount of water from desalination</t>
  </si>
  <si>
    <t>B-2.1.2.15</t>
  </si>
  <si>
    <t xml:space="preserve">كمية المياه المنتجة من المياه المعالجة </t>
  </si>
  <si>
    <t>Amount of water from reclaimed water</t>
  </si>
  <si>
    <t>B-2.1.2.16</t>
  </si>
  <si>
    <t>كمية المياه من المصادر الأخرى</t>
  </si>
  <si>
    <r>
      <t xml:space="preserve">Amount of water from other water resources </t>
    </r>
    <r>
      <rPr>
        <vertAlign val="superscript"/>
        <sz val="11"/>
        <rFont val="Arial"/>
      </rPr>
      <t>(1)</t>
    </r>
  </si>
  <si>
    <t>B-2.1.2.17</t>
  </si>
  <si>
    <t>إجمالي ساعات تشغيل مصادر المياه المنتجة الشغالة (2)</t>
  </si>
  <si>
    <t>ساعة</t>
  </si>
  <si>
    <t xml:space="preserve">14/يوم </t>
  </si>
  <si>
    <t xml:space="preserve"> h</t>
  </si>
  <si>
    <t>Total operating hours of the operating water resources (2)</t>
  </si>
  <si>
    <t>B-2.1.2.18</t>
  </si>
  <si>
    <t xml:space="preserve">إجمالي عدد وحدات/محطات معالجة المياه </t>
  </si>
  <si>
    <t>Total number of water treatment plants/units</t>
  </si>
  <si>
    <t>ملاحظة:</t>
  </si>
  <si>
    <t>Note:</t>
  </si>
  <si>
    <r>
      <rPr>
        <vertAlign val="superscript"/>
        <sz val="11"/>
        <color rgb="FF000000"/>
        <rFont val="Arial"/>
      </rPr>
      <t xml:space="preserve">(1) </t>
    </r>
    <r>
      <rPr>
        <sz val="11"/>
        <color rgb="FF000000"/>
        <rFont val="Arial"/>
      </rPr>
      <t xml:space="preserve">يرجى توضيح نوع المصادر في خانة الملاحظات </t>
    </r>
  </si>
  <si>
    <r>
      <rPr>
        <vertAlign val="superscript"/>
        <sz val="11"/>
        <rFont val="Arial"/>
      </rPr>
      <t>(1)</t>
    </r>
    <r>
      <rPr>
        <sz val="11"/>
        <rFont val="Arial"/>
      </rPr>
      <t xml:space="preserve"> Please indicate the type of resource used under "Remarks"</t>
    </r>
  </si>
  <si>
    <r>
      <rPr>
        <vertAlign val="superscript"/>
        <sz val="11"/>
        <color rgb="FF000000"/>
        <rFont val="Arial"/>
      </rPr>
      <t xml:space="preserve">(2) </t>
    </r>
    <r>
      <rPr>
        <sz val="11"/>
        <color rgb="FF000000"/>
        <rFont val="Arial"/>
      </rPr>
      <t xml:space="preserve"> بما في ذلك الآبار الجوفية والسطحية والضحلة ومأخذ المياه السطحية ومياه الأمطار والمياه المستصلحة وتحلية المياه وما إلى ذلك  التابعة للمؤسسة/الفرع  </t>
    </r>
  </si>
  <si>
    <r>
      <rPr>
        <vertAlign val="superscript"/>
        <sz val="11"/>
        <rFont val="Arial"/>
      </rPr>
      <t>(2)</t>
    </r>
    <r>
      <rPr>
        <sz val="11"/>
        <rFont val="Arial"/>
      </rPr>
      <t xml:space="preserve"> Including ground and shallow wells, surface water, rainwater, reclaimed water, desalination, etc. of the LC/AU/branch</t>
    </r>
  </si>
  <si>
    <t xml:space="preserve">جدول  B-2.1.3  معلومات عامة عن نظام توزيع المياه </t>
  </si>
  <si>
    <t>Table B-2.1.3 General information about the water supply system</t>
  </si>
  <si>
    <t>B-2.1.3.1</t>
  </si>
  <si>
    <t>إجمالي طول شبكة المياه (خطوط النقل وخطوط التوزيع)</t>
  </si>
  <si>
    <t>كم</t>
  </si>
  <si>
    <t>km</t>
  </si>
  <si>
    <t>Total length of water supply network (transmission and distribution pipelines)</t>
  </si>
  <si>
    <t>B-2.1.3.2</t>
  </si>
  <si>
    <t xml:space="preserve">إجمالي طول خطوط ضخ المياه </t>
  </si>
  <si>
    <t xml:space="preserve">Total length of water transmission mains pipelines </t>
  </si>
  <si>
    <t>B-2.1.3.3</t>
  </si>
  <si>
    <t xml:space="preserve">إجمالي طول خطوط الإسالة وتوزيع المياه </t>
  </si>
  <si>
    <t xml:space="preserve">Total length of the water distribution pipelines </t>
  </si>
  <si>
    <t>B-2.1.3.4</t>
  </si>
  <si>
    <t>إجمالي عدد محطات الضخ لنظام المياه (محطات ضخ ومحطات تعزيز)</t>
  </si>
  <si>
    <t xml:space="preserve"> عدد</t>
  </si>
  <si>
    <t>Total number of water pumping stations (incl. booster stations)</t>
  </si>
  <si>
    <t>B-2.1.3.5</t>
  </si>
  <si>
    <t>متوسط قدرة محطات الضخ لنظام المياه (محطات ضخ ومحطات تعزيز)</t>
  </si>
  <si>
    <t>م3/ساعة</t>
  </si>
  <si>
    <t>m³/h</t>
  </si>
  <si>
    <t>Total capacity of water pumping stations (incl. booster stations)</t>
  </si>
  <si>
    <t>B-2.1.3.6</t>
  </si>
  <si>
    <t xml:space="preserve">عدد ساعات تشغيل محطات الضخ لنظام المياه </t>
  </si>
  <si>
    <t>h</t>
  </si>
  <si>
    <t>Total operating hours of pumping stations</t>
  </si>
  <si>
    <t>B-2.1.3.7</t>
  </si>
  <si>
    <t xml:space="preserve">عدد غرف التوزيع الرئيسية في شبكة المياه (غرف المحابس والعدادت) </t>
  </si>
  <si>
    <t>Number of the main distribution chambers within the water supply network (valve/water meter chambers)</t>
  </si>
  <si>
    <t>B-2.1.3.8</t>
  </si>
  <si>
    <t xml:space="preserve"> عدد الخزانات الأرضية</t>
  </si>
  <si>
    <t xml:space="preserve">Number of ground level reservoirs </t>
  </si>
  <si>
    <t>B-2.1.3.9</t>
  </si>
  <si>
    <t xml:space="preserve">  السعة الإجمالية للخزانات الأرضية</t>
  </si>
  <si>
    <r>
      <t>m</t>
    </r>
    <r>
      <rPr>
        <vertAlign val="superscript"/>
        <sz val="11"/>
        <rFont val="Arial"/>
      </rPr>
      <t xml:space="preserve">3 </t>
    </r>
  </si>
  <si>
    <t xml:space="preserve">Total capacity of  ground level reservoirs </t>
  </si>
  <si>
    <t>B-2.1.3.10</t>
  </si>
  <si>
    <t xml:space="preserve"> عدد الخزانات البرجية</t>
  </si>
  <si>
    <t>Number of elevated tanks</t>
  </si>
  <si>
    <t>B-2.1.3.11</t>
  </si>
  <si>
    <t xml:space="preserve">السعة الإجمالية للخزانات البرجية </t>
  </si>
  <si>
    <t>Total capacity of elevated tanks</t>
  </si>
  <si>
    <t>B-2.1.3.12</t>
  </si>
  <si>
    <t>عدد وحدات تعقيم المياه</t>
  </si>
  <si>
    <t xml:space="preserve">Number of water disinfection units </t>
  </si>
  <si>
    <t>B-2.1.3.13</t>
  </si>
  <si>
    <t xml:space="preserve">إجمالي عدد العدادات الرئيسية في شبكة المياه   </t>
  </si>
  <si>
    <t xml:space="preserve">Total number of bulk water meters in the distribution network </t>
  </si>
  <si>
    <t>B-2.1.3.14</t>
  </si>
  <si>
    <t xml:space="preserve">عدد العدادات الرئيسية العاملة في شبكة المياه   </t>
  </si>
  <si>
    <t xml:space="preserve">Total number of functioning bulk water meters in the distribution network </t>
  </si>
  <si>
    <t>B-2.1.3.15</t>
  </si>
  <si>
    <t xml:space="preserve">إجمالي عدد العدادات الرئيسية في الآبار والخزانات    </t>
  </si>
  <si>
    <t xml:space="preserve">Number of bulk water meters at wells and reservoirs </t>
  </si>
  <si>
    <t>B-2.1.3.16</t>
  </si>
  <si>
    <t xml:space="preserve">عدد العدادات الشغالة في الآبار والخزانات    </t>
  </si>
  <si>
    <t xml:space="preserve">No. of functioning bulk water meters at the wells and reservoirs </t>
  </si>
  <si>
    <t xml:space="preserve">Form B-2 Water reresources and supply system </t>
  </si>
  <si>
    <t xml:space="preserve">إستمارة  B-2.2  مصادر المياه   </t>
  </si>
  <si>
    <t>Form B-2.2 Water resources</t>
  </si>
  <si>
    <t>جدول B-2.2.1  مراقبة إنتاج المياه</t>
  </si>
  <si>
    <t>Table B-2.2.1 Production quantity monitoring</t>
  </si>
  <si>
    <t>الأسئلة</t>
  </si>
  <si>
    <t>الإجابة</t>
  </si>
  <si>
    <t>Answer</t>
  </si>
  <si>
    <t>Questions</t>
  </si>
  <si>
    <t>B-2.2.1.1</t>
  </si>
  <si>
    <t>هل يتم قياس إنتاج المياه باستخدام عدادات؟
إذا كانت بـ "لا"، يرجى شرح كيفية يتم قياس ومراقبة إنتاج المياه في خانة  "الملاحظات".</t>
  </si>
  <si>
    <t>لا</t>
  </si>
  <si>
    <t>Is the water production metered?
If "no" please explain how production is measured and monitored instead under "Remarks".</t>
  </si>
  <si>
    <t>B-2.2.1.2</t>
  </si>
  <si>
    <t xml:space="preserve"> كمية المياه المنتجة المقاسة بعدادات شغالة من إجمالي كمية المياه المنتجة؟ (%) </t>
  </si>
  <si>
    <t>What is the percentage of the produced water quantity measured by operating meters out of the total produced water quantity? (%)</t>
  </si>
  <si>
    <t>B-2.2.1.3</t>
  </si>
  <si>
    <t>هل يتم توثيق كمية إنتاج المياه ؟
إذا كانت الإجابة بـ "نعم"، يرجى ذكر كيفية توثيق الإنتاج.
وإذا كانت بـ "لا"، يرجى شرح كيفية مراقبة الإنتاج في خانة  "الملاحظات".</t>
  </si>
  <si>
    <t>Is the water production documented?
If "yes" please state how the production is documented. If "no" please explain how production is monitored instead under "Remarks".</t>
  </si>
  <si>
    <t>B-2.2.1.4</t>
  </si>
  <si>
    <t>هل مصادر المياه الحالية كافية لتلبية الطلب على المياه الحالي والمستقبلي؟
إذا كانت الاجابة بـ "لا"، يرجى توضيح كيفية تعامل المؤسسة/الفرع المستقل/الفرع مع هذه التوقعات لضمان توفير إمدادات مياه كافية ، على سبيل المثال، باستخدام مصادر زائدة عن الحاجة، أو مهجورة، أو غير مستخدمة، أو مساعدة.</t>
  </si>
  <si>
    <t>Are current water resources sufficient to meet current and future demands? 
If "no" please state how the LC/AU/branch addresses such expectations to ensure sufficient water supply, e.g. by using redundant, abandoned, unused, or auxiliary resources.</t>
  </si>
  <si>
    <t>B-2.2.1.5</t>
  </si>
  <si>
    <t>هل هناك توجه لحل الانخفاض في كمية المياه المنتجة مما يشير إلى الحاجة إلى مصدر إضافية في المستقبل؟
إذا كانت " نعم "، يرجى التوضيح بمزيد من التفاصيل في خانة "ملاحظات".</t>
  </si>
  <si>
    <t>نعم</t>
  </si>
  <si>
    <t>Is there a trend of decreasing raw water quantities that would suggest the need to tap into additional resources in the future?
If "Yes" please explain in more detail under "Remarks".</t>
  </si>
  <si>
    <t>B-2.2.1.6</t>
  </si>
  <si>
    <t>هل المعلومات عن حالة المياه الجوفية ونسبة التغيير فيها كافية لتخطيط وتطوير وإدارة موارد المياه؟
إذا كانت الإجابة "لا"، يرجى توضيح المعلومات الإضافية المطلوبة ضمن "الملاحظات".</t>
  </si>
  <si>
    <t xml:space="preserve">نعم </t>
  </si>
  <si>
    <t>لكن لاتشمل جميع المناطق</t>
  </si>
  <si>
    <t>Is the information on groundwater conditions and rates of change sufficient for planning, development and management of the water resources?
If "No" please explain which additional information is required under "Remarks".</t>
  </si>
  <si>
    <t>جدول  B-2.2.2  مراقبة نوعية وجودة المياه</t>
  </si>
  <si>
    <t>Table B-2.2.2 Water quality monitoring</t>
  </si>
  <si>
    <t>B-2.2.2.1</t>
  </si>
  <si>
    <t>هل تقع الآبار/المصادر في منطقة حماية (حرم مائي محدد)؟
إذا كانت الاجابة " لا "، يرجى توضيح الأسباب في خانة "الملاحظات" .</t>
  </si>
  <si>
    <t>Are the wells / resources located in a drinking water protection zone?
If "no" please provide the reasons under "Remarks".</t>
  </si>
  <si>
    <t>B-2.2.2.2</t>
  </si>
  <si>
    <t>هل حقول الآبار تقع بالقرب من أي مصادر تلوث مباشرة أو محتملة؟
إذا كانت الإجابة " نعم "، يرجى تحديد اسم المصدر المائي ونوع التلوث في خانة "الملاحظات".</t>
  </si>
  <si>
    <t xml:space="preserve">Are the wellfields located near any immediate or potential source of pollution?
If "yes" please state the name of the wellfield(s) and pollution type under "Remarks". </t>
  </si>
  <si>
    <t>B-2.2.2.3</t>
  </si>
  <si>
    <t>هل جودة المياه مناسبة؟ إذا كانت الإجابة "لا" يرجى توصيف الظروف التي تسبب تدني جودة المياه مع مرور الزمن في خانة "الملاحظات"</t>
  </si>
  <si>
    <t>Are the water resources adequate in quality?
If the answer is  "no"please describe the conditions that cause the deterioration of the water quality over time under "Remarks".</t>
  </si>
  <si>
    <t>B-2.2.2.4</t>
  </si>
  <si>
    <t xml:space="preserve">هل هناك توجه لمعالجة تدني جودة المياه كالحاجة الى مصادر جديدة أو تغيير نوع المعالجة في المستقبل؟
</t>
  </si>
  <si>
    <t>زيادة المصادر</t>
  </si>
  <si>
    <t>Is there a trend of decreasing raw water quality that would suggest the need for a new resource or changes in treatment in the future?</t>
  </si>
  <si>
    <t>B-2.2.2.5</t>
  </si>
  <si>
    <t>هل تتعرض مواقع حقول الآبار للفيضانات؟</t>
  </si>
  <si>
    <t>Are the wellfields’ locations subject to flooding?</t>
  </si>
  <si>
    <t>B-2.2.2.6</t>
  </si>
  <si>
    <t xml:space="preserve">هل يتم صيانة الآبار (المصادر) بشكل دوري؟
</t>
  </si>
  <si>
    <t>لعدم توفر الإمكانيات</t>
  </si>
  <si>
    <t>Is the well /resource infrastructure periodically maintained?</t>
  </si>
  <si>
    <t xml:space="preserve">جدول B-2.2.3  إدارة الموارد المائية </t>
  </si>
  <si>
    <t xml:space="preserve">Table B-2.2.3 Water resources management </t>
  </si>
  <si>
    <t>B-2.2.3.1</t>
  </si>
  <si>
    <t>هل هناك صراعات متعلقة بالمياه في حقول الآبار؟
إذا كانت الإجابة بـ "نعم"، يرجى وصف طبيعة النزاعات المتعلقة بالمياه، وإذا كانت قد تم حلها أو لا تزال جارية، ضمن "الملاحظات"، وماهي الحلول التي يمكن تطبيقها؟</t>
  </si>
  <si>
    <t>Are there water related conflicts in the areas of wellfields? 
If "yes" please describe under "Remarks" the nature of the water conflicts, if they are solved or still ongoing, and which solutions may be applied.</t>
  </si>
  <si>
    <t>B-2.2.3.2</t>
  </si>
  <si>
    <t>هل هناك هيئة تنظيمية تتمتع بالقدرة والسلطة لمراقبة التشريعات المتعلقة بالمياه الجوفية وفرض الرقابة؟
إذا كانت الإجابة بـ "نعم"، يرجى ذكر اسم هذه الجهة في خانة "الملاحظات".</t>
  </si>
  <si>
    <t>Is there a regulatory body with the capacity and authority to monitor groundwater-related legislation and enforce control?
If "yes" please state the name of this institution under "Remarks".</t>
  </si>
  <si>
    <t>B-2.2.3.3</t>
  </si>
  <si>
    <t>هل توجد إجراءات ملزمة قانونًا ، مع آلية لتنفيذها ، لتخصيص المياه الجوفية وحل النزاعات بين المستخدمين والاستخدامات المتنافسة؟
إذا كانت الإجابة بـ "نعم"، يرجى التوضيح بمزيد من التفاصيل ضمن "الملاحظات".</t>
  </si>
  <si>
    <t>Are there legally binding procedures, with machinery to implement them, to allocate groundwater and resolve conflicts between competing users and uses? If "yes" please explain in more details under "Remarks".</t>
  </si>
  <si>
    <t>B-2.2.3.4</t>
  </si>
  <si>
    <t>هل يوجد تنسيق وتعاون بين المؤسسة/الفرع مع فرع الهيئة العامة للموارد المائية بالمحافظة؟
إذا كانت الإجابة بـ "نعم" يرجى شرح بإيجاز مستوى التنسيق والتعاون في خانة "الملاحظات"
وإذا كانت الإجابة بـ "لا" يرجى شرح الإجراءات المتبعة عند حفر بئر/آبار جديدة في خانة "الملاحظات".</t>
  </si>
  <si>
    <t>Is there coordination and cooperation between the LC / AU / branch and the  National Water Resources Authority branch in the governorate?
If the answer is “Yes”, please explain briefly the level of coordination and cooperation under “Remark” , and if the answer is “No”, please explain the procedures followed when drilling new well(s) under "Remarks".</t>
  </si>
  <si>
    <t>B-2.2.3.5</t>
  </si>
  <si>
    <t>هل هناك لجنة حوض مائي بمشاركة مجتمعية في إدارة الأحواض؟
إذا كانت الإجابة بـ "نعم"، يرجى التوضيح بمزيد من التفاصيل ضمن "الملاحظات".</t>
  </si>
  <si>
    <t>Is there a water basin committee with community participation in basin management? 
If "yes" please explain in more details under "Remarks".</t>
  </si>
  <si>
    <t>B-2.2.3.6</t>
  </si>
  <si>
    <t xml:space="preserve">ماهي مصادر المياه التي يستخدمها مزودي خدمات المياه للقطاع الخاص/ نقل المياه بالشاحنات (إن وجد)؟
يرجى ذكر الكمية والنوعية تحت عنوان "ملاحظات".
</t>
  </si>
  <si>
    <t xml:space="preserve">الابار الخاصة </t>
  </si>
  <si>
    <t>What are the water resources used by private water service providers/ water trucking (if any)?
Please list the quantity and quality under "Remarks"</t>
  </si>
  <si>
    <t>B-2.2.3.7</t>
  </si>
  <si>
    <t>هل يوجد قطاعات أخرى مستفيدة من نفس مصادر المياه الحالية؟ 
إذا كانت الاجابة بـ "نعم"، حدد تلك القطاعات و كمية المياه السنوية لكل قطاع في خانة "الملاحظات".</t>
  </si>
  <si>
    <t>الزراعة</t>
  </si>
  <si>
    <t xml:space="preserve"> Are there other usages of the groundwater/other water resources? If “Yes”, please specify which usage/sector and how much water is used under “Remarks”, if known?</t>
  </si>
  <si>
    <t>يرجى إرفاق نسخة من تقرير/تقارير (كموجز عام) لدراسة تقييم المصادر المائية أو  وضعها الحالي وكذلك أي تقارير بالاحتياجات المستقبلية لتطوير مصادرها المائية واستخدام البدائل الأخرى على سبيل المثال (تغذية الحقول الجوفية، بناء السدود والحواجز المائية، تحلية مياه البحر، أنظمة حصاد مياه الامطار،  او أخرى) إن وجدت</t>
  </si>
  <si>
    <t>Please attach a copy of available report(s) (as a general summary) related to water resource assessment studies or studies on current resource availability and future needs, including studies on the development and use of alternative water resources  (from groundwater recharge, dams, desalination, rain harvesting systems, or other), if any.</t>
  </si>
  <si>
    <t xml:space="preserve">Form B-2 Water resources and supply system  </t>
  </si>
  <si>
    <r>
      <t xml:space="preserve">جدول  B-2.2.4.1 بينات مصادر المياه (الآبار الجوفية والسطحية ) </t>
    </r>
    <r>
      <rPr>
        <b/>
        <vertAlign val="superscript"/>
        <sz val="11"/>
        <rFont val="Arial"/>
      </rPr>
      <t>(6)</t>
    </r>
  </si>
  <si>
    <r>
      <t xml:space="preserve">Table B-2.2.4.1 Data of water wells (ground and shallow wells) </t>
    </r>
    <r>
      <rPr>
        <b/>
        <vertAlign val="superscript"/>
        <sz val="11"/>
        <rFont val="Arial"/>
      </rPr>
      <t>(6)</t>
    </r>
  </si>
  <si>
    <t>إسم /رقم حقل الآبار</t>
  </si>
  <si>
    <r>
      <t xml:space="preserve">اسم / رقم البئر </t>
    </r>
    <r>
      <rPr>
        <b/>
        <vertAlign val="superscript"/>
        <sz val="11"/>
        <rFont val="Arial"/>
      </rPr>
      <t>(1)</t>
    </r>
  </si>
  <si>
    <t>الإحداثيات (عالمية)</t>
  </si>
  <si>
    <t>العمق الكلي (م)</t>
  </si>
  <si>
    <t>القطر (م)</t>
  </si>
  <si>
    <t xml:space="preserve">تاريخ الحفر </t>
  </si>
  <si>
    <t>الإنتاجية الفعلية (م3/ساعة)</t>
  </si>
  <si>
    <t>منسوب المياه الثابت (م)</t>
  </si>
  <si>
    <t>منسوب المياه المتحرك (م)</t>
  </si>
  <si>
    <r>
      <t>الحالة الراهنة</t>
    </r>
    <r>
      <rPr>
        <b/>
        <vertAlign val="superscript"/>
        <sz val="11"/>
        <rFont val="Arial"/>
      </rPr>
      <t>(2)</t>
    </r>
  </si>
  <si>
    <r>
      <t xml:space="preserve">الحالة التشغيلية </t>
    </r>
    <r>
      <rPr>
        <b/>
        <vertAlign val="superscript"/>
        <sz val="11"/>
        <rFont val="Arial"/>
      </rPr>
      <t>(3)</t>
    </r>
  </si>
  <si>
    <r>
      <t>نوعية المياه</t>
    </r>
    <r>
      <rPr>
        <b/>
        <vertAlign val="superscript"/>
        <sz val="11"/>
        <rFont val="Arial"/>
      </rPr>
      <t>(4)</t>
    </r>
  </si>
  <si>
    <r>
      <t xml:space="preserve">هل يوجد عداد مركب لقياس المياه المنتجة؟ </t>
    </r>
    <r>
      <rPr>
        <b/>
        <vertAlign val="superscript"/>
        <sz val="11"/>
        <rFont val="Arial"/>
      </rPr>
      <t xml:space="preserve">(5) </t>
    </r>
  </si>
  <si>
    <t xml:space="preserve">ملاحظات </t>
  </si>
  <si>
    <r>
      <t xml:space="preserve">Water meter installed? </t>
    </r>
    <r>
      <rPr>
        <b/>
        <vertAlign val="superscript"/>
        <sz val="11"/>
        <rFont val="Arial"/>
      </rPr>
      <t>(5)</t>
    </r>
    <r>
      <rPr>
        <b/>
        <sz val="11"/>
        <rFont val="Arial"/>
      </rPr>
      <t xml:space="preserve"> </t>
    </r>
  </si>
  <si>
    <r>
      <t xml:space="preserve">Water quality </t>
    </r>
    <r>
      <rPr>
        <b/>
        <vertAlign val="superscript"/>
        <sz val="11"/>
        <rFont val="Arial"/>
      </rPr>
      <t>(4)</t>
    </r>
  </si>
  <si>
    <r>
      <t xml:space="preserve">Operational status </t>
    </r>
    <r>
      <rPr>
        <b/>
        <vertAlign val="superscript"/>
        <sz val="11"/>
        <rFont val="Arial"/>
      </rPr>
      <t>(3)</t>
    </r>
  </si>
  <si>
    <r>
      <t xml:space="preserve">Current condition </t>
    </r>
    <r>
      <rPr>
        <b/>
        <vertAlign val="superscript"/>
        <sz val="11"/>
        <rFont val="Arial"/>
      </rPr>
      <t>(2)</t>
    </r>
  </si>
  <si>
    <t xml:space="preserve">Dynamic water level (m) </t>
  </si>
  <si>
    <t>Static water level (m)</t>
  </si>
  <si>
    <t>Actual production rate (l/s)</t>
  </si>
  <si>
    <t xml:space="preserve">Drilling date </t>
  </si>
  <si>
    <t>Diameter (m)</t>
  </si>
  <si>
    <t xml:space="preserve">Depth (m) </t>
  </si>
  <si>
    <t xml:space="preserve"> (UTM) Coordinates     </t>
  </si>
  <si>
    <r>
      <t xml:space="preserve">Water well  ID/name </t>
    </r>
    <r>
      <rPr>
        <b/>
        <vertAlign val="superscript"/>
        <sz val="11"/>
        <rFont val="Arial"/>
      </rPr>
      <t>(1)</t>
    </r>
  </si>
  <si>
    <t>Wellfield name</t>
  </si>
  <si>
    <t>شمال</t>
  </si>
  <si>
    <t>شرق</t>
  </si>
  <si>
    <t>المنسوب</t>
  </si>
  <si>
    <t>Elevation</t>
  </si>
  <si>
    <t>East</t>
  </si>
  <si>
    <t>North</t>
  </si>
  <si>
    <t>B-2.2.4.1.1</t>
  </si>
  <si>
    <t xml:space="preserve">حقل الحصن </t>
  </si>
  <si>
    <t>U22</t>
  </si>
  <si>
    <t>غير ملوث</t>
  </si>
  <si>
    <t>نعم-ميكانيكي-غير شغالة</t>
  </si>
  <si>
    <t>B-2.2.4.1.2</t>
  </si>
  <si>
    <t>U23</t>
  </si>
  <si>
    <t>B-2.2.4.1.3</t>
  </si>
  <si>
    <t>U24</t>
  </si>
  <si>
    <t>B-2.2.4.1.4</t>
  </si>
  <si>
    <t>UA11</t>
  </si>
  <si>
    <t>B-2.2.4.1.5</t>
  </si>
  <si>
    <t>UA13</t>
  </si>
  <si>
    <t>B-2.2.4.1.6</t>
  </si>
  <si>
    <t>UA21</t>
  </si>
  <si>
    <t>B-2.2.4.1.7</t>
  </si>
  <si>
    <t>UA12</t>
  </si>
  <si>
    <t>B-2.2.4.1.8</t>
  </si>
  <si>
    <t>UA20</t>
  </si>
  <si>
    <t>B-2.2.4.1.9</t>
  </si>
  <si>
    <t>UA14</t>
  </si>
  <si>
    <t>B-2.2.4.1.10</t>
  </si>
  <si>
    <t>UA10</t>
  </si>
  <si>
    <t>B-2.2.4.1.11</t>
  </si>
  <si>
    <t>UA4</t>
  </si>
  <si>
    <t>B-2.2.4.1.12</t>
  </si>
  <si>
    <t>UA5</t>
  </si>
  <si>
    <t>B-2.2.4.1.13</t>
  </si>
  <si>
    <t>UA6</t>
  </si>
  <si>
    <t>B-2.2.4.1.14</t>
  </si>
  <si>
    <t>UA15</t>
  </si>
  <si>
    <t>B-2.2.4.1.15</t>
  </si>
  <si>
    <t>UA3</t>
  </si>
  <si>
    <t>B-2.2.4.1.16</t>
  </si>
  <si>
    <t>UA19</t>
  </si>
  <si>
    <t>B-2.2.4.1.17</t>
  </si>
  <si>
    <t>UA2</t>
  </si>
  <si>
    <t>B-2.2.4.1.18</t>
  </si>
  <si>
    <t>AU25</t>
  </si>
  <si>
    <t>B-2.2.4.1.19</t>
  </si>
  <si>
    <t>UA1</t>
  </si>
  <si>
    <t>B-2.2.4.1.20</t>
  </si>
  <si>
    <t>حقل جعار</t>
  </si>
  <si>
    <t>Well-1</t>
  </si>
  <si>
    <t>B-2.2.4.1.21</t>
  </si>
  <si>
    <t>well-2</t>
  </si>
  <si>
    <t>B-2.2.4.1.22</t>
  </si>
  <si>
    <t>well-3</t>
  </si>
  <si>
    <t>B-2.2.4.1.23</t>
  </si>
  <si>
    <t>well-4</t>
  </si>
  <si>
    <t>B-2.2.4.1.24</t>
  </si>
  <si>
    <t>well-5</t>
  </si>
  <si>
    <t>B-2.2.4.1.25</t>
  </si>
  <si>
    <t>well-6</t>
  </si>
  <si>
    <t>B-2.2.4.1.26</t>
  </si>
  <si>
    <t>well-8</t>
  </si>
  <si>
    <t>B-2.2.4.1.27</t>
  </si>
  <si>
    <t>well-9</t>
  </si>
  <si>
    <t>B-2.2.4.1.28</t>
  </si>
  <si>
    <t>well-11</t>
  </si>
  <si>
    <t>B-2.2.4.1.29</t>
  </si>
  <si>
    <t>حقل زنجبار</t>
  </si>
  <si>
    <t>As Samma 1</t>
  </si>
  <si>
    <t>B-2.2.4.1.30</t>
  </si>
  <si>
    <t>As Samma 2</t>
  </si>
  <si>
    <t>B-2.2.4.1.31</t>
  </si>
  <si>
    <t>As Samma 3</t>
  </si>
  <si>
    <t>B-2.2.4.1.32</t>
  </si>
  <si>
    <t>As Samma 4</t>
  </si>
  <si>
    <t>B-2.2.4.1.33</t>
  </si>
  <si>
    <t>As Saleaty</t>
  </si>
  <si>
    <t>B-2.2.4.1.34</t>
  </si>
  <si>
    <t>aledon</t>
  </si>
  <si>
    <t>B-2.2.4.1.35</t>
  </si>
  <si>
    <t>Al Mahlajj 1</t>
  </si>
  <si>
    <t>B-2.2.4.1.36</t>
  </si>
  <si>
    <t>Al Mahlajj 2</t>
  </si>
  <si>
    <t>B-2.2.4.1.37</t>
  </si>
  <si>
    <t>Al dawagen</t>
  </si>
  <si>
    <t>B-2.2.4.1.38</t>
  </si>
  <si>
    <t>Al Saikh Abdullah</t>
  </si>
  <si>
    <t>B-2.2.4.1.39</t>
  </si>
  <si>
    <t>B-2.2.4.1.40</t>
  </si>
  <si>
    <t xml:space="preserve"> ملاحظات:</t>
  </si>
  <si>
    <t xml:space="preserve">Notes </t>
  </si>
  <si>
    <r>
      <rPr>
        <vertAlign val="superscript"/>
        <sz val="11"/>
        <rFont val="Arial"/>
      </rPr>
      <t>(1)</t>
    </r>
    <r>
      <rPr>
        <sz val="11"/>
        <rFont val="Arial"/>
      </rPr>
      <t xml:space="preserve"> يرجى سرد بيانات جميع الآبار الجوفية والسطحية والمطويات التابعة للمؤسسة/الفرع وإضافة صفوف بحسب الحاجة. وارفاق نسخة من مخطط (خريطة) مواقع هذه الابار موضحاً فيها الى اين يتم الضخ إن وجدات. </t>
    </r>
  </si>
  <si>
    <r>
      <rPr>
        <vertAlign val="superscript"/>
        <sz val="10"/>
        <rFont val="Arial"/>
      </rPr>
      <t>(1)</t>
    </r>
    <r>
      <rPr>
        <sz val="10"/>
        <rFont val="Arial"/>
      </rPr>
      <t xml:space="preserve"> Please insert the data and information of all existing ground and shallow water wells of the LC/AU/branch and add new rows as needed. If available, please attach a copy of map (sketch) showing the location of the wells and pumping destination.</t>
    </r>
  </si>
  <si>
    <r>
      <rPr>
        <vertAlign val="superscript"/>
        <sz val="10"/>
        <rFont val="Arial"/>
      </rPr>
      <t>(2)</t>
    </r>
    <r>
      <rPr>
        <sz val="10"/>
        <rFont val="Arial"/>
      </rPr>
      <t xml:space="preserve"> الحالة الراهنة: يرجى تحديد الإجابة من القائمة المنسدلة (1 سليمة ، 2 متضررة جزئيًا ، 3 مدمرة كلياً، 4 غير معروفة (لا يمكن الوصول إليها). بالنسبة للضرر الجزئي ، يرجى تحديد النسبة المئوية للضرر وتقديم تفاصيل العناصر التالفة في خانة "الملاحظات"</t>
    </r>
  </si>
  <si>
    <r>
      <rPr>
        <vertAlign val="superscript"/>
        <sz val="10"/>
        <rFont val="Arial"/>
      </rPr>
      <t>(2)</t>
    </r>
    <r>
      <rPr>
        <sz val="10"/>
        <rFont val="Arial"/>
      </rPr>
      <t xml:space="preserve"> Current condition: please select the answer from the dropdown menu (1 = intact, 2 = partially damaged, 3 = completely damaged, 4 = unknown (no access possible). For partial damage please state percentage of damage and provide details of damaged items under "Remarks".</t>
    </r>
  </si>
  <si>
    <r>
      <rPr>
        <vertAlign val="superscript"/>
        <sz val="10"/>
        <rFont val="Arial"/>
      </rPr>
      <t>(3)</t>
    </r>
    <r>
      <rPr>
        <sz val="10"/>
        <rFont val="Arial"/>
      </rPr>
      <t>الحالة التشغيلية:  ي</t>
    </r>
    <r>
      <rPr>
        <sz val="9"/>
        <rFont val="Arial"/>
      </rPr>
      <t>رجى اختيار الإجابة من القائمة المنسدلة</t>
    </r>
    <r>
      <rPr>
        <sz val="10"/>
        <rFont val="Arial"/>
      </rPr>
      <t xml:space="preserve"> (1= منتجة وشغالة، 2= منتجة وواقفة، 3= واقفة تماماً , يرجى ذكر أسباب التوقف (مثلاً جافة، إنتاجية منخفضة/ غير مجدي تشغيلها، عدم توفر وقود/مصادر الطاقة, إلخ)) في خانة "الملاحظات"</t>
    </r>
  </si>
  <si>
    <r>
      <rPr>
        <vertAlign val="superscript"/>
        <sz val="10"/>
        <rFont val="Arial"/>
      </rPr>
      <t>(3)</t>
    </r>
    <r>
      <rPr>
        <sz val="10"/>
        <rFont val="Arial"/>
      </rPr>
      <t xml:space="preserve"> Operational status: please select the answer from the dropdown menu (1 = productive and working; 2 = productive but standstill; 3 = total standstill; please state reason of non-working/standstill (e.g. completely dried up, low productivity operation not feasible, no fuel or energy resources available, etc.)) under "Remarks".</t>
    </r>
  </si>
  <si>
    <r>
      <t>(4)</t>
    </r>
    <r>
      <rPr>
        <sz val="10"/>
        <rFont val="Arial"/>
      </rPr>
      <t xml:space="preserve"> فضلاً حدد نوعية وجودة مصدر المياه (على سبيل المثال غير ملوث، ملوث بيولوجياً, ملوث كيميائياً، ملوث فيزيائيا، أخرى) وفي حالة وجود تلوث فضلاً أذكر سبب ونوع التلوث بإختصار</t>
    </r>
  </si>
  <si>
    <r>
      <rPr>
        <vertAlign val="superscript"/>
        <sz val="10"/>
        <rFont val="Arial"/>
      </rPr>
      <t>(4)</t>
    </r>
    <r>
      <rPr>
        <sz val="10"/>
        <rFont val="Arial"/>
      </rPr>
      <t xml:space="preserve"> Please specify the type and quality of the water resource (e.g. unpolluted, biologically polluted, chemically polluted, physically polluted, others). In case of pollution, please state briefly the reason and type of pollution .</t>
    </r>
  </si>
  <si>
    <r>
      <t xml:space="preserve">(5) </t>
    </r>
    <r>
      <rPr>
        <sz val="10"/>
        <rFont val="Arial"/>
      </rPr>
      <t>لطفاً</t>
    </r>
    <r>
      <rPr>
        <vertAlign val="superscript"/>
        <sz val="10"/>
        <rFont val="Arial"/>
      </rPr>
      <t xml:space="preserve"> </t>
    </r>
    <r>
      <rPr>
        <sz val="10"/>
        <rFont val="Arial"/>
      </rPr>
      <t>إذا</t>
    </r>
    <r>
      <rPr>
        <vertAlign val="superscript"/>
        <sz val="10"/>
        <rFont val="Arial"/>
      </rPr>
      <t xml:space="preserve"> </t>
    </r>
    <r>
      <rPr>
        <sz val="10"/>
        <rFont val="Arial"/>
      </rPr>
      <t xml:space="preserve">كانت الإجابة بـ (نعم) حدد نوع العداد (ميكانيكي/الكتروني) وحالة العداد (شغال/ غير شغال) </t>
    </r>
  </si>
  <si>
    <r>
      <rPr>
        <vertAlign val="superscript"/>
        <sz val="10"/>
        <rFont val="Arial"/>
      </rPr>
      <t xml:space="preserve">(5) </t>
    </r>
    <r>
      <rPr>
        <sz val="10"/>
        <rFont val="Arial"/>
      </rPr>
      <t>If the answer is "Yes", please define the type of water metre (mechanic/electronic) and the operational status (functional or not functional)</t>
    </r>
  </si>
  <si>
    <r>
      <t xml:space="preserve">(6) </t>
    </r>
    <r>
      <rPr>
        <sz val="10"/>
        <rFont val="Arial"/>
      </rPr>
      <t>يمكن جمع البيانات الكهروميكانيكية -ذات الصلة- باستخدام الجداول B-2.6.1 و B-2.6.2</t>
    </r>
  </si>
  <si>
    <r>
      <rPr>
        <vertAlign val="superscript"/>
        <sz val="10"/>
        <rFont val="Arial"/>
      </rPr>
      <t xml:space="preserve">(6) </t>
    </r>
    <r>
      <rPr>
        <sz val="10"/>
        <rFont val="Arial"/>
      </rPr>
      <t>E/M relevant data can be collected using tables B-6.1 &amp; B-6.2</t>
    </r>
  </si>
  <si>
    <t>جدول  .2 B-2.2.4  بينات مصادر المياه ألاخرى (العيون، مأخذ المياه السطحية، أنظمة حصاد مياه الأمطار، محطات تحلية مياه البحر، اخرى)</t>
  </si>
  <si>
    <t>Table B-2.2.4.2 Data of other water resources (spring, surface water intake, rainwater harvesting system, desalination plant, etc.) (7)</t>
  </si>
  <si>
    <t xml:space="preserve">اسم او رقم المصدر </t>
  </si>
  <si>
    <r>
      <t xml:space="preserve">نوع المصدر </t>
    </r>
    <r>
      <rPr>
        <b/>
        <vertAlign val="superscript"/>
        <sz val="11"/>
        <rFont val="Arial"/>
      </rPr>
      <t>(1)</t>
    </r>
  </si>
  <si>
    <t>سنة الانشاء</t>
  </si>
  <si>
    <t>السعة الإنتاجية  (م3/يوم)</t>
  </si>
  <si>
    <t xml:space="preserve">معدل الإنتاج الفعلي (لتر / ثانية) </t>
  </si>
  <si>
    <r>
      <t xml:space="preserve">نوعية المياه </t>
    </r>
    <r>
      <rPr>
        <b/>
        <vertAlign val="superscript"/>
        <sz val="11"/>
        <rFont val="Arial"/>
      </rPr>
      <t>(2)</t>
    </r>
  </si>
  <si>
    <r>
      <t xml:space="preserve">موثوقية المصدر المائي </t>
    </r>
    <r>
      <rPr>
        <b/>
        <vertAlign val="superscript"/>
        <sz val="11"/>
        <rFont val="Arial"/>
      </rPr>
      <t>(3)</t>
    </r>
  </si>
  <si>
    <r>
      <t xml:space="preserve">إمكانية حدوث نزاع </t>
    </r>
    <r>
      <rPr>
        <b/>
        <vertAlign val="superscript"/>
        <sz val="11"/>
        <rFont val="Arial"/>
      </rPr>
      <t>(4)</t>
    </r>
  </si>
  <si>
    <r>
      <t>الحالة الراهنة</t>
    </r>
    <r>
      <rPr>
        <b/>
        <vertAlign val="superscript"/>
        <sz val="11"/>
        <rFont val="Arial"/>
      </rPr>
      <t>(5)</t>
    </r>
  </si>
  <si>
    <r>
      <t xml:space="preserve">الحالة التشغيلية </t>
    </r>
    <r>
      <rPr>
        <b/>
        <vertAlign val="superscript"/>
        <sz val="11"/>
        <rFont val="Arial"/>
      </rPr>
      <t>(6)</t>
    </r>
  </si>
  <si>
    <r>
      <t xml:space="preserve">Operational status </t>
    </r>
    <r>
      <rPr>
        <b/>
        <vertAlign val="superscript"/>
        <sz val="11"/>
        <rFont val="Arial"/>
      </rPr>
      <t>(6)</t>
    </r>
  </si>
  <si>
    <r>
      <t xml:space="preserve">Current condition </t>
    </r>
    <r>
      <rPr>
        <b/>
        <vertAlign val="superscript"/>
        <sz val="11"/>
        <rFont val="Arial"/>
      </rPr>
      <t>(5)</t>
    </r>
  </si>
  <si>
    <r>
      <t xml:space="preserve">Possible conflict </t>
    </r>
    <r>
      <rPr>
        <b/>
        <vertAlign val="superscript"/>
        <sz val="11"/>
        <rFont val="Arial"/>
      </rPr>
      <t>(4)</t>
    </r>
  </si>
  <si>
    <r>
      <t xml:space="preserve">Resource reliability </t>
    </r>
    <r>
      <rPr>
        <b/>
        <vertAlign val="superscript"/>
        <sz val="11"/>
        <rFont val="Arial"/>
      </rPr>
      <t>(3)</t>
    </r>
  </si>
  <si>
    <r>
      <t xml:space="preserve">Water quality </t>
    </r>
    <r>
      <rPr>
        <b/>
        <vertAlign val="superscript"/>
        <sz val="11"/>
        <rFont val="Arial"/>
      </rPr>
      <t>(2)</t>
    </r>
  </si>
  <si>
    <t>Production capacity (m³/d)</t>
  </si>
  <si>
    <t>Construction date</t>
  </si>
  <si>
    <r>
      <t xml:space="preserve">Type of resource </t>
    </r>
    <r>
      <rPr>
        <b/>
        <vertAlign val="superscript"/>
        <sz val="11"/>
        <rFont val="Arial"/>
      </rPr>
      <t>(1)</t>
    </r>
  </si>
  <si>
    <t xml:space="preserve">Resources ID/name </t>
  </si>
  <si>
    <t>B-2.2.4.2.1</t>
  </si>
  <si>
    <t>B-2.2.4.2.2</t>
  </si>
  <si>
    <t>B-2.2.4.2.3</t>
  </si>
  <si>
    <t>B-2.2.4.2.4</t>
  </si>
  <si>
    <t>B-2.2.4.2.5</t>
  </si>
  <si>
    <r>
      <rPr>
        <vertAlign val="superscript"/>
        <sz val="10"/>
        <rFont val="Arial"/>
      </rPr>
      <t>(1)</t>
    </r>
    <r>
      <rPr>
        <sz val="10"/>
        <rFont val="Arial"/>
      </rPr>
      <t xml:space="preserve"> يرجى  تحديد نوع مصدر المياه الآخر التابع للمؤسسة/الفرع (على سبيل المثال عين/ينبوع طبيعي، مأخذ مياه سطحي في الوادي، نظام حصاد مياه الأمطار، محطة تحلية مياه البحر، اخرى (فضلاً اذكرها)) وإضافة صفوف بحسب الحاجة. وإرفاق نسخة من مخطط (خريطة) مواقع هذه المصادر الاخرى إن وجدت موضحاً فيه الى اين يتم الضخ .</t>
    </r>
  </si>
  <si>
    <r>
      <rPr>
        <vertAlign val="superscript"/>
        <sz val="10"/>
        <rFont val="Arial"/>
      </rPr>
      <t>(1)</t>
    </r>
    <r>
      <rPr>
        <sz val="10"/>
        <rFont val="Arial"/>
      </rPr>
      <t xml:space="preserve"> Please specify the type of the other water resource used by the LC/AU/branch (e.g. natural spring, shallow water intake in the valley, rainwater harvesting system, seawater desalination plant, others (please mention them)) and add rows as needed. Please attach a copy of the plan (map) showing the locations of these other sources and pumping destination, if available.  </t>
    </r>
  </si>
  <si>
    <r>
      <t>(2)</t>
    </r>
    <r>
      <rPr>
        <sz val="10"/>
        <rFont val="Arial"/>
      </rPr>
      <t xml:space="preserve"> فضلاً حدد نوعية وجودة مصدر المياه (على سبيل المثال غير ملوث، ملوث بيولوجياً, ملوث كيميائياً، ملوث فيزيائيا، أخرى) وفي حالة وجود تلوث فضلاً أذكر سبب ونوع التلوث بإحتصار</t>
    </r>
  </si>
  <si>
    <r>
      <rPr>
        <vertAlign val="superscript"/>
        <sz val="10"/>
        <rFont val="Arial"/>
      </rPr>
      <t>(2)</t>
    </r>
    <r>
      <rPr>
        <sz val="10"/>
        <rFont val="Arial"/>
      </rPr>
      <t xml:space="preserve"> Please describe the water quality of the water resource used and specify the type of polution  (e.g. unpolluted, biologically polluted, chemically polluted, physically polluted, other type of pollution). In case of pollution, please state briefly the reason of the contamination under "Remarks". </t>
    </r>
  </si>
  <si>
    <r>
      <rPr>
        <vertAlign val="superscript"/>
        <sz val="10"/>
        <rFont val="Arial"/>
      </rPr>
      <t>(3)</t>
    </r>
    <r>
      <rPr>
        <sz val="10"/>
        <rFont val="Arial"/>
      </rPr>
      <t xml:space="preserve"> يرجى تحديد موثوقية المصدر المائي، والتمييز بين ما إذا كان مرتفعًا / متوسطًا / منخفضًا. مرتفع = يمكن توفير كمية مياه ثابته ومضمونة  بمستوى عالٍ طوال العام ؛ متوسط = توافر المياه الموسمي ؛ منخفض = يتوفر الماء مرة واحدة فقط كل عامين أو أقل</t>
    </r>
  </si>
  <si>
    <r>
      <rPr>
        <vertAlign val="superscript"/>
        <sz val="10"/>
        <rFont val="Arial"/>
      </rPr>
      <t>(3)</t>
    </r>
    <r>
      <rPr>
        <sz val="10"/>
        <rFont val="Arial"/>
      </rPr>
      <t xml:space="preserve"> Please specify the reliability of the water resource, differentiate whether it is high/medium/low. High = a certain volume of water can be provided at a high level of guarantee throughout the year;  medium =  seasonable availability of water; low = water is only available in one of two years or less</t>
    </r>
  </si>
  <si>
    <r>
      <t>(4)</t>
    </r>
    <r>
      <rPr>
        <sz val="10"/>
        <rFont val="Arial"/>
      </rPr>
      <t xml:space="preserve"> يرجى توضيح ما إذا كان هناك أي  خلاف او نزاع مع مستخدمي المياه الآخرين في استخدام هذا المصادر لإمدادات المياه العامة, يرجى اختيار الإجابة بـ ("نعم" / "لا") ، وسرد التفاصيل في خانة "الملاحظات".</t>
    </r>
  </si>
  <si>
    <r>
      <rPr>
        <vertAlign val="superscript"/>
        <sz val="10"/>
        <rFont val="Arial"/>
      </rPr>
      <t>(4)</t>
    </r>
    <r>
      <rPr>
        <sz val="10"/>
        <rFont val="Arial"/>
      </rPr>
      <t xml:space="preserve"> Please indicate whether there are any conflicts with other water users in the use of this resource for the public water supply. Please select the answer with ("Yes"/"No"), and provide details under "Remarks". </t>
    </r>
  </si>
  <si>
    <r>
      <rPr>
        <vertAlign val="superscript"/>
        <sz val="10"/>
        <rFont val="Arial"/>
      </rPr>
      <t>(5)</t>
    </r>
    <r>
      <rPr>
        <sz val="10"/>
        <rFont val="Arial"/>
      </rPr>
      <t xml:space="preserve"> الحالة الراهنة: يرجى تحديد الإجابة من القائمة المنسدلة (1 سليمة ، 2 متضررة جزئيًا ، 3 مدمرة كلياً، 4 غير معروفة (لا يمكن الوصول إليها). بالنسبة للضرر الجزئي ، يرجى تحديد النسبة المئوية للضرر وسرد تفاصيل العناصر التالفة في خانة "الملاحظات"</t>
    </r>
  </si>
  <si>
    <r>
      <rPr>
        <vertAlign val="superscript"/>
        <sz val="10"/>
        <rFont val="Arial"/>
      </rPr>
      <t>(5)</t>
    </r>
    <r>
      <rPr>
        <sz val="10"/>
        <rFont val="Arial"/>
      </rPr>
      <t xml:space="preserve">  Current condition: please select the answer from the dropdown menu (1 intact, 2 partially damaged, 3 completely damaged, 4 unknown (no access possible). For partial damage please state percentage of damage and provide details of damaged items under "Remarks".</t>
    </r>
  </si>
  <si>
    <r>
      <rPr>
        <vertAlign val="superscript"/>
        <sz val="10"/>
        <rFont val="Arial"/>
      </rPr>
      <t xml:space="preserve">(6) </t>
    </r>
    <r>
      <rPr>
        <sz val="10"/>
        <rFont val="Arial"/>
      </rPr>
      <t>الحالة التشغيلية:  ي</t>
    </r>
    <r>
      <rPr>
        <sz val="9"/>
        <rFont val="Arial"/>
      </rPr>
      <t>رجى اختيار الإجابة من القائمة المنسدلة</t>
    </r>
    <r>
      <rPr>
        <sz val="10"/>
        <rFont val="Arial"/>
      </rPr>
      <t xml:space="preserve"> (1= منتج وشغال، 2= منتج وواقف، 3= واقف تماماً , يرجى ذكر أسباب التوقف (مثلاً جاف، إنتاجية منخفضة/ غير مجدي تشغيله، عدم توفر وقود/مصادر الطاقة, إلخ)) في خانة الملاحظات</t>
    </r>
  </si>
  <si>
    <r>
      <rPr>
        <vertAlign val="superscript"/>
        <sz val="10"/>
        <rFont val="Arial"/>
      </rPr>
      <t xml:space="preserve">(6) </t>
    </r>
    <r>
      <rPr>
        <sz val="10"/>
        <rFont val="Arial"/>
      </rPr>
      <t>Operational status: please select the answer from the dropdown menu  (1 = productive and working; 2 = productive but standstill; 3 = total standstill; please state reason of non-working/standstill  (e.g. completely dried up, low productivity operation not feasible, no fuel or energy resources available, etc.)) under "Remarks".</t>
    </r>
  </si>
  <si>
    <r>
      <rPr>
        <vertAlign val="superscript"/>
        <sz val="10"/>
        <rFont val="Arial"/>
      </rPr>
      <t>(7)</t>
    </r>
    <r>
      <rPr>
        <sz val="10"/>
        <rFont val="Arial"/>
      </rPr>
      <t xml:space="preserve"> يمكن جمع البيانات الكهروميكانيكية -ذات الصلة- باستخدام الجداول B-2.6.1 و B-2.6.2</t>
    </r>
  </si>
  <si>
    <r>
      <rPr>
        <vertAlign val="superscript"/>
        <sz val="10"/>
        <rFont val="Arial"/>
      </rPr>
      <t xml:space="preserve">(7) </t>
    </r>
    <r>
      <rPr>
        <sz val="10"/>
        <rFont val="Arial"/>
      </rPr>
      <t xml:space="preserve"> E/M relevant data can be collected using tables B-6.1 &amp; B-6.2</t>
    </r>
  </si>
  <si>
    <t xml:space="preserve">Form B-2 Water reresource and supply system </t>
  </si>
  <si>
    <t>جدول  B-2.2.5.1  إنتاج المياه   (الآبار الجوفية والسطحية)</t>
  </si>
  <si>
    <t>Table B-2.2.5.1 Water production (ground and shallow wells)</t>
  </si>
  <si>
    <t>اسم أو رقم حقل ألآبار</t>
  </si>
  <si>
    <r>
      <t>إسم أو رقم البئر</t>
    </r>
    <r>
      <rPr>
        <b/>
        <vertAlign val="superscript"/>
        <sz val="11"/>
        <rFont val="Arial"/>
      </rPr>
      <t>(1)</t>
    </r>
  </si>
  <si>
    <t>إجمالي كمية المياه المنتجة (م3)</t>
  </si>
  <si>
    <t>إجمالي ساعات التشغيل (ساعة)</t>
  </si>
  <si>
    <t>Total operation hours (h)</t>
  </si>
  <si>
    <t>Total water production (m³)</t>
  </si>
  <si>
    <r>
      <t xml:space="preserve">Name or ID of well  </t>
    </r>
    <r>
      <rPr>
        <b/>
        <vertAlign val="superscript"/>
        <sz val="11"/>
        <rFont val="Arial"/>
      </rPr>
      <t>(1)</t>
    </r>
  </si>
  <si>
    <t>Name or ID of the other water production resource location</t>
  </si>
  <si>
    <t>B-2.2.5.1</t>
  </si>
  <si>
    <t>B-2.2.5.2</t>
  </si>
  <si>
    <t>B-2.2.5.3</t>
  </si>
  <si>
    <t>B-2.2.5.4</t>
  </si>
  <si>
    <t>B-2.2.5.5</t>
  </si>
  <si>
    <t>B-2.2.5.6</t>
  </si>
  <si>
    <t>B-2.2.5.7</t>
  </si>
  <si>
    <t>B-2.2.5.8</t>
  </si>
  <si>
    <t>B-2.2.5.9</t>
  </si>
  <si>
    <t>B-2.2.5.10</t>
  </si>
  <si>
    <t>B-2.2.5.11</t>
  </si>
  <si>
    <t>B-2.2.5.12</t>
  </si>
  <si>
    <t>B-2.2.5.13</t>
  </si>
  <si>
    <t>B-2.2.5.14</t>
  </si>
  <si>
    <t>B-2.2.5.15</t>
  </si>
  <si>
    <t>B-2.2.5.16</t>
  </si>
  <si>
    <t>B-2.2.5.17</t>
  </si>
  <si>
    <t>B-2.2.5.18</t>
  </si>
  <si>
    <t>B-2.2.5.19</t>
  </si>
  <si>
    <t>B-2.2.5.20</t>
  </si>
  <si>
    <t>B-2.2.5.21</t>
  </si>
  <si>
    <t>B-2.2.5.22</t>
  </si>
  <si>
    <t>B-2.2.5.23</t>
  </si>
  <si>
    <t>B-2.2.5.24</t>
  </si>
  <si>
    <t>B-2.2.5.25</t>
  </si>
  <si>
    <t>B-2.2.5.26</t>
  </si>
  <si>
    <t>B-2.2.5.27</t>
  </si>
  <si>
    <t>B-2.2.5.28</t>
  </si>
  <si>
    <t>B-2.2.5.29</t>
  </si>
  <si>
    <t>B-2.2.5.30</t>
  </si>
  <si>
    <t>B-2.2.5.31</t>
  </si>
  <si>
    <t>B-2.2.5.32</t>
  </si>
  <si>
    <t>B-2.2.5.33</t>
  </si>
  <si>
    <t>B-2.2.5.34</t>
  </si>
  <si>
    <t>B-2.2.5.35</t>
  </si>
  <si>
    <t>B-2.2.5.36</t>
  </si>
  <si>
    <t>B-2.2.5.37</t>
  </si>
  <si>
    <t>B-2.2.5.38</t>
  </si>
  <si>
    <t>B-2.2.5.39</t>
  </si>
  <si>
    <t>B-2.2.5.40</t>
  </si>
  <si>
    <t>جدول  B-2.2.5.2  إنتاج المياه (العيون، مأخذ المياه السطحية، أنظمة حصاد مياه الأمطار، محطات تحلية مياه البحر، اخرى)</t>
  </si>
  <si>
    <t>Table B-2.2.5.2 Water production (spring, surface water intake, rainwater harvesting system, desalination plant, etc.)</t>
  </si>
  <si>
    <t xml:space="preserve">اسم أو رقم  مصادر إنتاج المياه الأخرى </t>
  </si>
  <si>
    <r>
      <t xml:space="preserve">إسم أو رقم المصدر </t>
    </r>
    <r>
      <rPr>
        <b/>
        <vertAlign val="superscript"/>
        <sz val="11"/>
        <rFont val="Arial"/>
      </rPr>
      <t>(1)</t>
    </r>
  </si>
  <si>
    <r>
      <t xml:space="preserve">Name or ID of well or other resource </t>
    </r>
    <r>
      <rPr>
        <b/>
        <vertAlign val="superscript"/>
        <sz val="11"/>
        <rFont val="Arial"/>
      </rPr>
      <t>(1)</t>
    </r>
  </si>
  <si>
    <t>Name or ID of the water production resource</t>
  </si>
  <si>
    <r>
      <rPr>
        <vertAlign val="superscript"/>
        <sz val="11"/>
        <rFont val="Arial"/>
      </rPr>
      <t>(1)</t>
    </r>
    <r>
      <rPr>
        <sz val="11"/>
        <rFont val="Arial"/>
      </rPr>
      <t xml:space="preserve"> يرجى إدراج إنتاج المياه من جميع الآبار العاملة الحالية (آبار المياه الجوفية / السطحية) او مصادر إنتاج المياه الأخرى (مثل الينابيع والسدود والحواجز المائية ومحطات تحلية مياه البحر وأنظمة تجميع مياه الأمطار ، أو غيرها (حدد)). وأضف صفوف جديدة حسب الحاجة.</t>
    </r>
  </si>
  <si>
    <r>
      <rPr>
        <vertAlign val="superscript"/>
        <sz val="10"/>
        <rFont val="Arial"/>
      </rPr>
      <t xml:space="preserve">(1) </t>
    </r>
    <r>
      <rPr>
        <sz val="10"/>
        <rFont val="Arial"/>
      </rPr>
      <t>Please list all water production from existing operational wells (ground/surface (shallow) water wells) or other water production sites (e.g springs, dams, reservoirs, desalination, rain water harvesting systems, or other (specify)) and add new rows as needed.</t>
    </r>
  </si>
  <si>
    <t>Name of LC/AU/branch:</t>
  </si>
  <si>
    <t xml:space="preserve">Form B-2 Water resource and supply system </t>
  </si>
  <si>
    <t xml:space="preserve">إستمارات  B-2.2  مصادر المياه   </t>
  </si>
  <si>
    <t>جدول B-2.2.6.1  الإحتياجات الإستثمارية لمصادر المياه من آبار المياه (الآبار الجوفية/السطحية/الابار اليدوية)</t>
  </si>
  <si>
    <t>Table B-2.2.6.1 Required investment measures for water resources wells</t>
  </si>
  <si>
    <t>الموقع/حقل ألآبار</t>
  </si>
  <si>
    <t>إسم أو رقم البئر</t>
  </si>
  <si>
    <r>
      <t xml:space="preserve">شرح موجز بالإحتياج </t>
    </r>
    <r>
      <rPr>
        <b/>
        <vertAlign val="superscript"/>
        <sz val="11"/>
        <rFont val="Arial"/>
      </rPr>
      <t>(2)</t>
    </r>
  </si>
  <si>
    <t>الكمية</t>
  </si>
  <si>
    <t>إجمالي التكافة التقديرية
(دولار)</t>
  </si>
  <si>
    <r>
      <t xml:space="preserve">    الأولوية</t>
    </r>
    <r>
      <rPr>
        <b/>
        <vertAlign val="superscript"/>
        <sz val="11"/>
        <rFont val="Arial"/>
      </rPr>
      <t>(3)</t>
    </r>
    <r>
      <rPr>
        <b/>
        <sz val="11"/>
        <rFont val="Arial"/>
      </rPr>
      <t xml:space="preserve"> </t>
    </r>
  </si>
  <si>
    <r>
      <t xml:space="preserve">Priorities </t>
    </r>
    <r>
      <rPr>
        <b/>
        <vertAlign val="superscript"/>
        <sz val="11"/>
        <rFont val="Arial"/>
      </rPr>
      <t>(2)</t>
    </r>
    <r>
      <rPr>
        <b/>
        <sz val="11"/>
        <rFont val="Arial"/>
      </rPr>
      <t xml:space="preserve"> </t>
    </r>
  </si>
  <si>
    <t>Quantity</t>
  </si>
  <si>
    <t>Unit</t>
  </si>
  <si>
    <r>
      <t xml:space="preserve">Brief description of measures </t>
    </r>
    <r>
      <rPr>
        <b/>
        <vertAlign val="superscript"/>
        <sz val="11"/>
        <rFont val="Arial"/>
      </rPr>
      <t>(1)</t>
    </r>
  </si>
  <si>
    <t>Well name /ID</t>
  </si>
  <si>
    <t>Wellfield name and ID</t>
  </si>
  <si>
    <t>B-2.2.6.1</t>
  </si>
  <si>
    <t>عدادات+ مقياس ضغط + رداد + محبس اغلاق +غاطس + تصفية البير</t>
  </si>
  <si>
    <t>B-2.2.6.2</t>
  </si>
  <si>
    <t>B-2.2.6.3</t>
  </si>
  <si>
    <t>B-2.2.6.4</t>
  </si>
  <si>
    <t>B-2.2.6.5</t>
  </si>
  <si>
    <t>B-2.2.6.6</t>
  </si>
  <si>
    <t>B-2.2.6.7</t>
  </si>
  <si>
    <t>B-2.2.6.8</t>
  </si>
  <si>
    <t>B-2.2.6.9</t>
  </si>
  <si>
    <t>B-2.2.6.10</t>
  </si>
  <si>
    <t>B-2.2.6.11</t>
  </si>
  <si>
    <t>B-2.2.6.12</t>
  </si>
  <si>
    <t>B-2.2.6.13</t>
  </si>
  <si>
    <t>B-2.2.6.14</t>
  </si>
  <si>
    <t>B-2.2.6.15</t>
  </si>
  <si>
    <t>B-2.2.6.16</t>
  </si>
  <si>
    <t>B-2.2.6.17</t>
  </si>
  <si>
    <t>B-2.2.6.18</t>
  </si>
  <si>
    <t>B-2.2.6.19</t>
  </si>
  <si>
    <t>B-2.2.6.20</t>
  </si>
  <si>
    <t>B-2.2.6.21</t>
  </si>
  <si>
    <t>B-2.2.6.22</t>
  </si>
  <si>
    <t>B-2.2.6.23</t>
  </si>
  <si>
    <t>B-2.2.6.24</t>
  </si>
  <si>
    <t>B-2.2.6.25</t>
  </si>
  <si>
    <t>B-2.2.6.26</t>
  </si>
  <si>
    <t>B-2.2.6.27</t>
  </si>
  <si>
    <t>B-2.2.6.28</t>
  </si>
  <si>
    <t>B-2.2.6.29</t>
  </si>
  <si>
    <t>B-2.2.6.30</t>
  </si>
  <si>
    <t>B-2.2.6.31</t>
  </si>
  <si>
    <t>B-2.2.6.32</t>
  </si>
  <si>
    <t>B-2.2.6.33</t>
  </si>
  <si>
    <t>B-2.2.6.34</t>
  </si>
  <si>
    <t>B-2.2.6.35</t>
  </si>
  <si>
    <t>B-2.2.6.36</t>
  </si>
  <si>
    <t>B-2.2.6.37</t>
  </si>
  <si>
    <t>B-2.2.6.38</t>
  </si>
  <si>
    <t>ملاحظات :</t>
  </si>
  <si>
    <r>
      <rPr>
        <vertAlign val="superscript"/>
        <sz val="10"/>
        <rFont val="Arial"/>
      </rPr>
      <t xml:space="preserve">(2) </t>
    </r>
    <r>
      <rPr>
        <sz val="10"/>
        <rFont val="Arial"/>
      </rPr>
      <t>يرجى وصف الاحتياجات المطلوبة بإيجاز، مثل إعادة التأهيل واستبدال جميع الابار التي انتاجيتها ضعيفة, ألجافة والمدمرة بالكامل، و حفر آبار جديدة في نفس الحقل او في حقول جديدة لتعزيز مصادر المياه. وإضافة صفوف جديدة بحسب الحاجة</t>
    </r>
  </si>
  <si>
    <r>
      <rPr>
        <vertAlign val="superscript"/>
        <sz val="10"/>
        <rFont val="Arial"/>
      </rPr>
      <t>(1)</t>
    </r>
    <r>
      <rPr>
        <sz val="10"/>
        <rFont val="Arial"/>
      </rPr>
      <t xml:space="preserve"> Please describe briefly  the required measure, such as rehabilitation, replacing the whole depleted/destroyed well, or drilling new wells in the same field or in new fields to increase water resource availability. Add new rows, if needed.</t>
    </r>
  </si>
  <si>
    <r>
      <rPr>
        <vertAlign val="superscript"/>
        <sz val="10"/>
        <rFont val="Arial"/>
      </rPr>
      <t xml:space="preserve">(3) </t>
    </r>
    <r>
      <rPr>
        <sz val="10"/>
        <rFont val="Arial"/>
      </rPr>
      <t>يرجى اختيار الأولوية من القائمة المنسدلة (من 1- 4): 1 = حرج،  2 = أولوية عليا،  3 = أولوية متوسطة،  4 = أولوية منخفضة</t>
    </r>
  </si>
  <si>
    <r>
      <rPr>
        <vertAlign val="superscript"/>
        <sz val="10"/>
        <rFont val="Arial"/>
      </rPr>
      <t>(2)</t>
    </r>
    <r>
      <rPr>
        <sz val="10"/>
        <rFont val="Arial"/>
      </rPr>
      <t xml:space="preserve"> Please select the priority of the proposed measure using the dropdown menu, ranging from 1 to 4 (1 = critical; 2 = high; 3 = medium; 4 = low).</t>
    </r>
  </si>
  <si>
    <t xml:space="preserve">جدول B-2.2.6.2  الإحتياجات الإستثمارية لمصادر المياه ألاخرى والبديلة (العيون، مأخذ المياه السطحية، أنظمة حصاد مياه الأمطار، محطات تحلية مياه البحر، أنظمة تطوير وتعزيز مصادر المياه، اخرى)  </t>
  </si>
  <si>
    <t>Table B-2.2.6.2 Required investment measures for other or alternative water resources (springs, surface water intake, rainwater harvesting system, desalination plant, others)</t>
  </si>
  <si>
    <t>اسم ورقم موقع مصادر المياه ألاخرى</t>
  </si>
  <si>
    <t>إسم أو رقم المصدر ألاخر (ألبديل)</t>
  </si>
  <si>
    <r>
      <t xml:space="preserve">نوع المصدر الاخر </t>
    </r>
    <r>
      <rPr>
        <b/>
        <vertAlign val="superscript"/>
        <sz val="11"/>
        <rFont val="Arial"/>
      </rPr>
      <t>(1)</t>
    </r>
  </si>
  <si>
    <r>
      <t xml:space="preserve">Priorities </t>
    </r>
    <r>
      <rPr>
        <b/>
        <vertAlign val="superscript"/>
        <sz val="11"/>
        <rFont val="Arial"/>
      </rPr>
      <t>(3)</t>
    </r>
    <r>
      <rPr>
        <b/>
        <sz val="11"/>
        <rFont val="Arial"/>
      </rPr>
      <t xml:space="preserve"> </t>
    </r>
  </si>
  <si>
    <r>
      <t xml:space="preserve">Brief description of measures </t>
    </r>
    <r>
      <rPr>
        <b/>
        <vertAlign val="superscript"/>
        <sz val="11"/>
        <rFont val="Arial"/>
      </rPr>
      <t>(2)</t>
    </r>
  </si>
  <si>
    <r>
      <t xml:space="preserve">Type of water resource </t>
    </r>
    <r>
      <rPr>
        <b/>
        <vertAlign val="superscript"/>
        <sz val="11"/>
        <rFont val="Arial"/>
      </rPr>
      <t>(1)</t>
    </r>
  </si>
  <si>
    <t xml:space="preserve"> Resource name/ID </t>
  </si>
  <si>
    <t>Name or ID of the location of other water production resource</t>
  </si>
  <si>
    <t>B-2.2.6.2.1</t>
  </si>
  <si>
    <t>B-2.2.6.2.2</t>
  </si>
  <si>
    <t>B-2.2.6.2.3</t>
  </si>
  <si>
    <t>B-2.2.6.2.4</t>
  </si>
  <si>
    <t>B-2.2.6.2.5</t>
  </si>
  <si>
    <t>B-2.2.6.2.6</t>
  </si>
  <si>
    <t>B-2.2.6.2.7</t>
  </si>
  <si>
    <t>B-2.2.6.2.8</t>
  </si>
  <si>
    <t>B-2.2.6.2.9</t>
  </si>
  <si>
    <t>B-2.2.6.2.10</t>
  </si>
  <si>
    <r>
      <rPr>
        <vertAlign val="superscript"/>
        <sz val="10"/>
        <rFont val="Arial"/>
      </rPr>
      <t>(1)</t>
    </r>
    <r>
      <rPr>
        <sz val="10"/>
        <rFont val="Arial"/>
      </rPr>
      <t xml:space="preserve"> يرجى تحديد نوع المصدر المائي الآخر (البديل) (مثلا ألعيون/ الينابيع ، مأحذ المياه السطحية من الوادي ، ونظام حصاد مياه الأمطار ، ومحطة تحلية المياه ، وأنظمة تطوير وتعزيز موارد المياه (تغذية المياه الجوفية ، والسدود ، والخزانات والخ)). أضف صفوفًا ، إذا لزم الأمر.</t>
    </r>
  </si>
  <si>
    <r>
      <rPr>
        <vertAlign val="superscript"/>
        <sz val="10"/>
        <rFont val="Arial"/>
      </rPr>
      <t>(1)</t>
    </r>
    <r>
      <rPr>
        <sz val="10"/>
        <rFont val="Arial"/>
      </rPr>
      <t xml:space="preserve"> Please specify the type of the other (alternative) water resource (e.g. spring, surface water intake, rainwater harvesting system, desalination plant, systems for developing and enhancing water resources (groundwater recharge, dam, reservoirs, other)). Add rows, if needed. </t>
    </r>
  </si>
  <si>
    <r>
      <rPr>
        <vertAlign val="superscript"/>
        <sz val="10"/>
        <rFont val="Arial"/>
      </rPr>
      <t xml:space="preserve">(2) </t>
    </r>
    <r>
      <rPr>
        <sz val="10"/>
        <rFont val="Arial"/>
      </rPr>
      <t>رجى وصف الاحتياجات المطلوب بإيجاز ، مثل إعادة تأهيل، تطوير المصادر المائية الأخرى (البديلة) الحالية وكذلك إحتياجات لمصادر المياه الاخرى لتعزيز وتنمية المصادر المائية في المستقبل.</t>
    </r>
  </si>
  <si>
    <r>
      <rPr>
        <vertAlign val="superscript"/>
        <sz val="10"/>
        <rFont val="Arial"/>
      </rPr>
      <t>(2)</t>
    </r>
    <r>
      <rPr>
        <sz val="10"/>
        <rFont val="Arial"/>
      </rPr>
      <t xml:space="preserve"> Please describe briefly  the required measure, such as the rehabilitation and/or development of other existing resources as well as the measures to enhance and develop existing water resources. </t>
    </r>
  </si>
  <si>
    <r>
      <rPr>
        <vertAlign val="superscript"/>
        <sz val="10"/>
        <rFont val="Arial"/>
      </rPr>
      <t>(3)</t>
    </r>
    <r>
      <rPr>
        <sz val="10"/>
        <rFont val="Arial"/>
      </rPr>
      <t xml:space="preserve"> Please select the priority of the proposed measure using the dropdown menu, ranging from 1 to 4 (1 = critical; 2 = high; 3 = medium; 4 = low).</t>
    </r>
  </si>
  <si>
    <t xml:space="preserve">إستمارة  B-2.3  بيانات الإستهلاك، المناطق المخدومة </t>
  </si>
  <si>
    <t xml:space="preserve">Form B-2.3 Water consumption service areas data </t>
  </si>
  <si>
    <t xml:space="preserve">جدول B-2.3.1  بيانات استهلاك المياه </t>
  </si>
  <si>
    <t>Table B-2.3.1 Water consumption data</t>
  </si>
  <si>
    <t>البيان</t>
  </si>
  <si>
    <t>B-2.3.1.1</t>
  </si>
  <si>
    <t>كمية المياه المزودة بواسطة شبكة مياه المؤسسة/الفرع</t>
  </si>
  <si>
    <t>م3</t>
  </si>
  <si>
    <r>
      <t>m</t>
    </r>
    <r>
      <rPr>
        <vertAlign val="superscript"/>
        <sz val="11"/>
        <color rgb="FF000000"/>
        <rFont val="Arial"/>
      </rPr>
      <t>3</t>
    </r>
  </si>
  <si>
    <t>Total amount of water supplied by the LC/AU/branch's water network</t>
  </si>
  <si>
    <t>B-2.3.1.2</t>
  </si>
  <si>
    <t>كمية المياه المزودة بواسطة نقاط توزيع أو خزانات سبيل  المؤسسة/الفرع</t>
  </si>
  <si>
    <r>
      <t>Total amount of water supplied by public water distribution points or tanks</t>
    </r>
    <r>
      <rPr>
        <sz val="11"/>
        <rFont val="Arial"/>
      </rPr>
      <t xml:space="preserve"> by t</t>
    </r>
    <r>
      <rPr>
        <sz val="11"/>
        <color rgb="FF000000"/>
        <rFont val="Arial"/>
      </rPr>
      <t>he LC/AU/branch</t>
    </r>
  </si>
  <si>
    <t>B-2.3.1.3</t>
  </si>
  <si>
    <t xml:space="preserve">متوسط الإستهلاك للشخص عن طريق المؤسسة </t>
  </si>
  <si>
    <t>لتر/ للشخص/ باليوم</t>
  </si>
  <si>
    <t>l/cap/day</t>
  </si>
  <si>
    <t>Average consumption per person with house connection</t>
  </si>
  <si>
    <t>B-2.3.1.4</t>
  </si>
  <si>
    <t>إجمالي كمية المياه المزودة بواسطة شاحنات نقل المياه (الوايتات) بواسطة القطاع الخاص</t>
  </si>
  <si>
    <t>Total amount of water supplied by water trucks by the private sector</t>
  </si>
  <si>
    <t>B-2.3.1.5</t>
  </si>
  <si>
    <t>كمية المياه المزودة بواسطة شبكة المياه من القطاع الخاص</t>
  </si>
  <si>
    <t xml:space="preserve">Total amount of water supplied by the water network of the private sector </t>
  </si>
  <si>
    <t>B-2.3.1.6</t>
  </si>
  <si>
    <t>كمية المياه من نقاط التووزيع العامة وخزات السبيل المزودة من المنظمات الإنسانية ومنظمات المجتمع المدني</t>
  </si>
  <si>
    <t xml:space="preserve">Total amount of water supplied by public water distribution points or free tanks from humanitarian organizations and NGOs </t>
  </si>
  <si>
    <t>B-2.3.1.7</t>
  </si>
  <si>
    <t>كمية المياه المزودة بواسطة نقاط توزيع أو خزانات سبيل من المؤسسة/الفرع</t>
  </si>
  <si>
    <t>B-2.3.1.8</t>
  </si>
  <si>
    <r>
      <t xml:space="preserve">عدد مناطق التوزيع </t>
    </r>
    <r>
      <rPr>
        <vertAlign val="superscript"/>
        <sz val="11"/>
        <color rgb="FF000000"/>
        <rFont val="Arial"/>
      </rPr>
      <t>(1)</t>
    </r>
  </si>
  <si>
    <r>
      <t xml:space="preserve">Total number of water supply zones </t>
    </r>
    <r>
      <rPr>
        <vertAlign val="superscript"/>
        <sz val="11"/>
        <color rgb="FF000000"/>
        <rFont val="Arial"/>
      </rPr>
      <t>(1)</t>
    </r>
  </si>
  <si>
    <r>
      <rPr>
        <vertAlign val="superscript"/>
        <sz val="10"/>
        <color rgb="FF000000"/>
        <rFont val="Arial"/>
      </rPr>
      <t>(1)</t>
    </r>
    <r>
      <rPr>
        <sz val="10"/>
        <color rgb="FF000000"/>
        <rFont val="Arial"/>
      </rPr>
      <t xml:space="preserve"> يرجى إرفاق مخطط يوضح هذه المناطق </t>
    </r>
  </si>
  <si>
    <r>
      <rPr>
        <vertAlign val="superscript"/>
        <sz val="10"/>
        <rFont val="Arial"/>
      </rPr>
      <t>(1)</t>
    </r>
    <r>
      <rPr>
        <sz val="10"/>
        <rFont val="Arial"/>
      </rPr>
      <t xml:space="preserve"> Please add a map showing the different areas.</t>
    </r>
  </si>
  <si>
    <t xml:space="preserve">Form B-2.3 water consumption service areas data </t>
  </si>
  <si>
    <t xml:space="preserve"> جدول  B-2.3.2  مناطق التوزيع وتكرارية الإمداد بالمياه</t>
  </si>
  <si>
    <t>Table B-2.3.2 Water supply frequency in supply zones</t>
  </si>
  <si>
    <r>
      <t xml:space="preserve">منطقة التوزيع الرئيسية </t>
    </r>
    <r>
      <rPr>
        <b/>
        <vertAlign val="superscript"/>
        <sz val="11"/>
        <rFont val="Arial"/>
      </rPr>
      <t xml:space="preserve">(1) </t>
    </r>
  </si>
  <si>
    <r>
      <t xml:space="preserve">مصدر التزود بالمياه </t>
    </r>
    <r>
      <rPr>
        <b/>
        <vertAlign val="superscript"/>
        <sz val="11"/>
        <rFont val="Arial"/>
      </rPr>
      <t>(2)</t>
    </r>
  </si>
  <si>
    <t xml:space="preserve">المتوسط الشهري لتكرارية ودورات التزويد بالمياه </t>
  </si>
  <si>
    <t xml:space="preserve">Monthly average of the frequency of water supply </t>
  </si>
  <si>
    <r>
      <t xml:space="preserve">Water supply source </t>
    </r>
    <r>
      <rPr>
        <b/>
        <vertAlign val="superscript"/>
        <sz val="11"/>
        <rFont val="Arial"/>
      </rPr>
      <t>(2)</t>
    </r>
  </si>
  <si>
    <r>
      <t xml:space="preserve">Supplied area (district) </t>
    </r>
    <r>
      <rPr>
        <b/>
        <vertAlign val="superscript"/>
        <sz val="11"/>
        <rFont val="Arial"/>
      </rPr>
      <t>(1)</t>
    </r>
  </si>
  <si>
    <t>عدد المشتركين في المنطقة</t>
  </si>
  <si>
    <t>متوسط عدد دورات التزويد بالمياه/شهرياً</t>
  </si>
  <si>
    <t>متوسط عدد ساعات التوزيع في الدورة الواحدة</t>
  </si>
  <si>
    <t>Av. No.  Hours/frequency</t>
  </si>
  <si>
    <t>Av. No. water supply frequency/month</t>
  </si>
  <si>
    <t xml:space="preserve">No. of water connections  </t>
  </si>
  <si>
    <t>Av. No. water supply frequency</t>
  </si>
  <si>
    <t>Av. No.  hours/frequency</t>
  </si>
  <si>
    <t>B-2.3.2.1</t>
  </si>
  <si>
    <t>الحصن</t>
  </si>
  <si>
    <t>خزان</t>
  </si>
  <si>
    <t>B-2.3.2.2</t>
  </si>
  <si>
    <t>جعار</t>
  </si>
  <si>
    <t>B-2.3.2.3</t>
  </si>
  <si>
    <t xml:space="preserve">زنجبار </t>
  </si>
  <si>
    <t>B-2.3.2.4</t>
  </si>
  <si>
    <t>الكود</t>
  </si>
  <si>
    <t>B-2.3.2.5</t>
  </si>
  <si>
    <t>المخزن</t>
  </si>
  <si>
    <t>بئر</t>
  </si>
  <si>
    <t>B-2.3.2.6</t>
  </si>
  <si>
    <t>الجول</t>
  </si>
  <si>
    <t>B-2.3.2.7</t>
  </si>
  <si>
    <t>B-2.3.2.8</t>
  </si>
  <si>
    <t>B-2.3.2.9</t>
  </si>
  <si>
    <t>B-2.3.2.10</t>
  </si>
  <si>
    <r>
      <rPr>
        <vertAlign val="superscript"/>
        <sz val="10"/>
        <color rgb="FF000000"/>
        <rFont val="Arial"/>
      </rPr>
      <t>(1)</t>
    </r>
    <r>
      <rPr>
        <sz val="10"/>
        <color rgb="FF000000"/>
        <rFont val="Arial"/>
      </rPr>
      <t xml:space="preserve">يرجى إضافة صفوف جديدة بحسب الحاجة للمناطق الأخرى </t>
    </r>
  </si>
  <si>
    <r>
      <rPr>
        <vertAlign val="superscript"/>
        <sz val="10"/>
        <color indexed="8"/>
        <rFont val="Arial"/>
      </rPr>
      <t>(1)</t>
    </r>
    <r>
      <rPr>
        <sz val="10"/>
        <color indexed="8"/>
        <rFont val="Arial"/>
      </rPr>
      <t xml:space="preserve"> Please insert new rows as required for additional zones.</t>
    </r>
  </si>
  <si>
    <r>
      <rPr>
        <vertAlign val="superscript"/>
        <sz val="10"/>
        <color rgb="FF000000"/>
        <rFont val="Arial"/>
      </rPr>
      <t>(2)</t>
    </r>
    <r>
      <rPr>
        <sz val="10"/>
        <color rgb="FF000000"/>
        <rFont val="Arial"/>
      </rPr>
      <t xml:space="preserve"> يرجى تحديد المصدر: إما مباشرة من البئر او من خزان التوزيع. يرجى تحديد اسم او رقم البئر/الخزان في خانة الملاحظات </t>
    </r>
  </si>
  <si>
    <r>
      <rPr>
        <vertAlign val="superscript"/>
        <sz val="10"/>
        <rFont val="Arial"/>
      </rPr>
      <t>(2)</t>
    </r>
    <r>
      <rPr>
        <sz val="10"/>
        <rFont val="Arial"/>
      </rPr>
      <t xml:space="preserve"> Please specify the source, either directly from a well or a distribution reservoir. Please state the ID/name of well/reservoir under "remarks".</t>
    </r>
  </si>
  <si>
    <r>
      <t>Name of LC/utility/branch office</t>
    </r>
    <r>
      <rPr>
        <b/>
        <sz val="11"/>
        <rFont val="Arial"/>
      </rPr>
      <t>:</t>
    </r>
  </si>
  <si>
    <t xml:space="preserve">إستمارة  B-2.4  خزانات المياه الأرضية والبرجية </t>
  </si>
  <si>
    <t>Form B-2.4 Ground and elevated water reservoirs</t>
  </si>
  <si>
    <t>جدول B-2.4.1 بيانات خزانات المياه</t>
  </si>
  <si>
    <t xml:space="preserve">Table B-2.4.1 Data of water reservoirs </t>
  </si>
  <si>
    <t>السؤال</t>
  </si>
  <si>
    <t>خزان 1</t>
  </si>
  <si>
    <t>خزان 2</t>
  </si>
  <si>
    <t>خزان 3</t>
  </si>
  <si>
    <t>خزان 4</t>
  </si>
  <si>
    <t>خزان 5</t>
  </si>
  <si>
    <t>خزان 6</t>
  </si>
  <si>
    <t>خزان 7</t>
  </si>
  <si>
    <t>Reservoir 7</t>
  </si>
  <si>
    <t>Reservoir 6</t>
  </si>
  <si>
    <t>Reservoir 5</t>
  </si>
  <si>
    <t>Reservoir 4</t>
  </si>
  <si>
    <t>Reservoir 3</t>
  </si>
  <si>
    <t>Reservoir 2</t>
  </si>
  <si>
    <t>Reservoir 1</t>
  </si>
  <si>
    <t xml:space="preserve">Question </t>
  </si>
  <si>
    <r>
      <t xml:space="preserve">إسم أو موقع الخزان </t>
    </r>
    <r>
      <rPr>
        <b/>
        <vertAlign val="superscript"/>
        <sz val="11"/>
        <rFont val="Arial"/>
      </rPr>
      <t>(1)</t>
    </r>
  </si>
  <si>
    <t>محطة الحصن 1</t>
  </si>
  <si>
    <t>محطة الحصن 2</t>
  </si>
  <si>
    <t>باجدار</t>
  </si>
  <si>
    <t>الكلية زنجبار</t>
  </si>
  <si>
    <r>
      <t xml:space="preserve">Reservoir name/location </t>
    </r>
    <r>
      <rPr>
        <vertAlign val="superscript"/>
        <sz val="11"/>
        <rFont val="Arial"/>
      </rPr>
      <t>(1)</t>
    </r>
  </si>
  <si>
    <t xml:space="preserve">الإحداثيات (عالمية) </t>
  </si>
  <si>
    <t>الشمال (م)</t>
  </si>
  <si>
    <t>North (m)</t>
  </si>
  <si>
    <t>UTM coordinates</t>
  </si>
  <si>
    <t>الشرق (م)</t>
  </si>
  <si>
    <t>East (m)</t>
  </si>
  <si>
    <t>المنسوب (م)</t>
  </si>
  <si>
    <t>Elev. (m)</t>
  </si>
  <si>
    <t xml:space="preserve">تاريخ البناء </t>
  </si>
  <si>
    <t>Construction date  (year)</t>
  </si>
  <si>
    <t>نوع مواد البناء</t>
  </si>
  <si>
    <t>استيل</t>
  </si>
  <si>
    <t xml:space="preserve">خرساني </t>
  </si>
  <si>
    <t>خرساني</t>
  </si>
  <si>
    <t>Type (ground/
elevated)</t>
  </si>
  <si>
    <t>النوع (أرضي /برجي)</t>
  </si>
  <si>
    <t>ارضي</t>
  </si>
  <si>
    <t>برجي</t>
  </si>
  <si>
    <r>
      <t xml:space="preserve">الغرض (تجميعي/توزيع) </t>
    </r>
    <r>
      <rPr>
        <b/>
        <vertAlign val="superscript"/>
        <sz val="11"/>
        <rFont val="Arial"/>
      </rPr>
      <t>(2)</t>
    </r>
  </si>
  <si>
    <r>
      <t xml:space="preserve">Purpose (collection/distribution) </t>
    </r>
    <r>
      <rPr>
        <vertAlign val="superscript"/>
        <sz val="11"/>
        <rFont val="Arial"/>
      </rPr>
      <t>(2)</t>
    </r>
  </si>
  <si>
    <t>السعة م3</t>
  </si>
  <si>
    <t>Capacity (m3)</t>
  </si>
  <si>
    <r>
      <t xml:space="preserve">الحالة الراهنة </t>
    </r>
    <r>
      <rPr>
        <b/>
        <vertAlign val="superscript"/>
        <sz val="11"/>
        <rFont val="Arial"/>
      </rPr>
      <t>(3)</t>
    </r>
  </si>
  <si>
    <r>
      <t xml:space="preserve">Current condition </t>
    </r>
    <r>
      <rPr>
        <vertAlign val="superscript"/>
        <sz val="11"/>
        <rFont val="Arial"/>
      </rPr>
      <t xml:space="preserve">(3) </t>
    </r>
  </si>
  <si>
    <r>
      <t xml:space="preserve">الحالة التشغيلية </t>
    </r>
    <r>
      <rPr>
        <b/>
        <vertAlign val="superscript"/>
        <sz val="11"/>
        <rFont val="Arial"/>
      </rPr>
      <t>(4)</t>
    </r>
  </si>
  <si>
    <r>
      <t xml:space="preserve">Operational status </t>
    </r>
    <r>
      <rPr>
        <vertAlign val="superscript"/>
        <sz val="11"/>
        <rFont val="Arial"/>
      </rPr>
      <t>(4)</t>
    </r>
  </si>
  <si>
    <t>يحتاج الى صيانة المحابس وتنظيف الخزان</t>
  </si>
  <si>
    <t>يحتاج الى تركيب مضخة رافعة 30 kw</t>
  </si>
  <si>
    <r>
      <rPr>
        <vertAlign val="superscript"/>
        <sz val="10"/>
        <rFont val="Arial"/>
      </rPr>
      <t>(1)</t>
    </r>
    <r>
      <rPr>
        <sz val="10"/>
        <rFont val="Arial"/>
      </rPr>
      <t xml:space="preserve"> يرجى موافاتنا بيانات جميع الخزانات التابعة للمؤسسة/الفرع وإضافة أعمدة جديدة إذا لزم الامر للخزانات الأخرى</t>
    </r>
  </si>
  <si>
    <r>
      <rPr>
        <vertAlign val="superscript"/>
        <sz val="10"/>
        <rFont val="Arial"/>
      </rPr>
      <t>(1)</t>
    </r>
    <r>
      <rPr>
        <sz val="10"/>
        <rFont val="Arial"/>
      </rPr>
      <t xml:space="preserve"> Please provide the data for all reservoirs of LC/AU/Branch, add columns if required. </t>
    </r>
  </si>
  <si>
    <r>
      <rPr>
        <vertAlign val="superscript"/>
        <sz val="10"/>
        <rFont val="Arial"/>
      </rPr>
      <t>(2)</t>
    </r>
    <r>
      <rPr>
        <sz val="10"/>
        <rFont val="Arial"/>
      </rPr>
      <t xml:space="preserve"> يرجى اختيار الإجابة من القائمة المنسدلة (1 = خزان تجميع لبئر واحد؛ 2 = خزان تجميع لعدة آبار؛ 3 = خزان  إسالة وتوزيع؛ 4 = خزان توزيع وإعادة ضخ؛ 5 = خزان مرحلي في محطات الضخ)</t>
    </r>
  </si>
  <si>
    <r>
      <rPr>
        <vertAlign val="superscript"/>
        <sz val="10"/>
        <rFont val="Arial"/>
      </rPr>
      <t>(2)</t>
    </r>
    <r>
      <rPr>
        <sz val="10"/>
        <rFont val="Arial"/>
      </rPr>
      <t xml:space="preserve"> Please select the answer from the dropdown menu (1 = collection tank for one well; 2 = collection tank for several wells; 3 = liquefaction distribution tank; 4 = pumping distribution tank; 5 = interim tank).</t>
    </r>
  </si>
  <si>
    <r>
      <rPr>
        <vertAlign val="superscript"/>
        <sz val="10"/>
        <rFont val="Arial"/>
      </rPr>
      <t>(3)</t>
    </r>
    <r>
      <rPr>
        <sz val="10"/>
        <rFont val="Arial"/>
      </rPr>
      <t xml:space="preserve"> ألحالة الراهنة: يرجى اختيار الإجابة من القائمة المنسدلة (1 = سليم، 2 = مدمر جزئي ، 3 = مدمر كلي 4 = غير معرف (لايمكن الوصل اليه)). بالنسبة للمدمر جزئياً يرجى تحديد نسبة الضرر في خانة الملاحظات</t>
    </r>
  </si>
  <si>
    <r>
      <rPr>
        <vertAlign val="superscript"/>
        <sz val="10"/>
        <rFont val="Arial"/>
      </rPr>
      <t>(3)</t>
    </r>
    <r>
      <rPr>
        <sz val="10"/>
        <rFont val="Arial"/>
      </rPr>
      <t xml:space="preserve"> Current condition: Please select the answer from the dropdown menu (1 = intact, 2 = partially damaged, 3 = completely damaged, 4 = unknown (no access possible)). For partial damage please state the percentage of damage and provide details of damaged items under "Remarks".</t>
    </r>
  </si>
  <si>
    <r>
      <rPr>
        <vertAlign val="superscript"/>
        <sz val="10"/>
        <rFont val="Arial"/>
      </rPr>
      <t xml:space="preserve">(4) </t>
    </r>
    <r>
      <rPr>
        <sz val="10"/>
        <rFont val="Arial"/>
      </rPr>
      <t xml:space="preserve">الحالة التشغيلية: يرجى اختيار الإجابة من القائمة المنسدلة ( 1= مستخدم بانتظام، 2= مستخدم جزئي، 3= غير مستخدم ) وفي حالة المستخدم جزئياً او الغير مستخدم يرجى ذكر الأسباب في خانة الملاحظات </t>
    </r>
  </si>
  <si>
    <r>
      <rPr>
        <vertAlign val="superscript"/>
        <sz val="10"/>
        <rFont val="Arial"/>
      </rPr>
      <t>(4)</t>
    </r>
    <r>
      <rPr>
        <sz val="10"/>
        <rFont val="Arial"/>
      </rPr>
      <t xml:space="preserve"> Operational status: Please select the answer from the dropdown menu (1 = in regular use, 2 = partially operating, 3 = not in use anymore). For partial or no use please provide reasons under "Remarks".</t>
    </r>
  </si>
  <si>
    <t>جدول B-2.4.2 تشغيل وصيانة خزانات المياه</t>
  </si>
  <si>
    <t xml:space="preserve">Table B-2.4.2 Operation and maintenance of water reservoirs </t>
  </si>
  <si>
    <t xml:space="preserve"> B-2.4.2.1</t>
  </si>
  <si>
    <t xml:space="preserve">ماهي عملية المعالجة في الخزان؟ </t>
  </si>
  <si>
    <t>كلورة يدوي</t>
  </si>
  <si>
    <t>What is the treatment process in the reservoir?</t>
  </si>
  <si>
    <t xml:space="preserve"> B-2.4.2.2</t>
  </si>
  <si>
    <t>متى يتم تنظيف وصيانة الخزان؟ ومتى كانت اخر مرة؟</t>
  </si>
  <si>
    <t>حسب الحاجة 2016</t>
  </si>
  <si>
    <t>When is the tank cleaned and maintained? And when was the last time?</t>
  </si>
  <si>
    <t xml:space="preserve"> B-2.4.2.3</t>
  </si>
  <si>
    <t>هل منسوب الخزان مناسب للحفاظ على ضغط توزيع كافي في جميع اجزاء شبكة التوزيع بما فيها المناطق المرتفعة؟</t>
  </si>
  <si>
    <t>مناسب</t>
  </si>
  <si>
    <t xml:space="preserve">Is the elevation of the tank sufficient to maintain distribution pressure? </t>
  </si>
  <si>
    <t xml:space="preserve"> B-2.4.2.4</t>
  </si>
  <si>
    <t>كيف يتم التغلب على عدم وصول المياه الى المناطق المرتفعة نتيجة انخفاض منسوب الخزان خاصة تلك البعيدة من موقع الخزان؟</t>
  </si>
  <si>
    <t>لاتوجد مناطق مرتفعه</t>
  </si>
  <si>
    <t>عبر بوستر</t>
  </si>
  <si>
    <t>Are there areas connected to the reservoir  that suffer from problems in the distribution system  a result of low pressure?</t>
  </si>
  <si>
    <t xml:space="preserve"> B-2.4.2.5</t>
  </si>
  <si>
    <t>كيف يتم التغلب على مشاكل ارتفاع الضغط في الشبكة في المناطق المنخفضة القريبة من الخزان نتيجة ارتفاع منسوب الخزان؟</t>
  </si>
  <si>
    <t xml:space="preserve">لاتوجد </t>
  </si>
  <si>
    <t>How to overcome the problems of high pressure in the network located in low regions close to the reservoir resulting from high level of the reservoir?</t>
  </si>
  <si>
    <t xml:space="preserve"> B-2.4.2.6</t>
  </si>
  <si>
    <t xml:space="preserve">هل يتم صيانة تمديدات أنابيب الخزان وملحقاتها بشكل دوري خاصة المحابس وعدادات المياه؟ </t>
  </si>
  <si>
    <t>Are tank pipes and accessories being regularly maintained, especially valves and water meters?</t>
  </si>
  <si>
    <t xml:space="preserve"> B-2.4.2.7</t>
  </si>
  <si>
    <t xml:space="preserve">هل يوجد يوجد جهاز لقياس منسوب المياه في الخزان؟ إذا كانت الإجابة بـ "نعم" يرجى تحديد نوع الجهاز (الكتروني، ميكانيكي) وحالته (يعمل، لا يعمل)  </t>
  </si>
  <si>
    <t>نعم /ميكانيكي / شغال</t>
  </si>
  <si>
    <t>لايوجد</t>
  </si>
  <si>
    <t>Is there a device to measure the water level in the tank? If the answer is “yes”, please specify the type of device (electronic, mechanical) and its condition (working or not working).</t>
  </si>
  <si>
    <t xml:space="preserve"> B-2.4.2.8</t>
  </si>
  <si>
    <t xml:space="preserve">هل يوجد نظام تحكم بين منسوب المياه في الخزان وتشغيل وإيقاف المضخات  في الابار /محطات الضخ؟ إذا كانت الإجابة بـ "نعم" يرجى تحديد نوع النظام (اوتوماتيكي، يدوي، اخرى) وحالته (يعمل، لا يعمل) </t>
  </si>
  <si>
    <t>نعم /يدوي/شغال</t>
  </si>
  <si>
    <t>Is there a control system between the water level in the tank and the operation and stopping of pumps in the wells / pumping stations? If the answer is “yes”, please specify the type of system (automatic, manual, other) and its status (working, not working)</t>
  </si>
  <si>
    <t xml:space="preserve"> B-2.4.2.9</t>
  </si>
  <si>
    <t xml:space="preserve">هل يوجد عداد لقياس تدفق المياه الدخلة الى والخارجة من الخزان؟ ذا كانت الإجابة بـ "نعم" يرجى تحديد نوع العداد (الكتروني، ميكانيكي) وحالته(يعمل، لا يعمل)  </t>
  </si>
  <si>
    <t>لا يوجد</t>
  </si>
  <si>
    <t>Is there a meter to measure the flow of water entering and leaving the tank? If the answer is “yes”, please specify the type of meter (electronic, mechanical) and its status (working or not working)</t>
  </si>
  <si>
    <t xml:space="preserve"> B-2.4.2.10</t>
  </si>
  <si>
    <t>أذكر عدد المناطق المخدومة من الخزان</t>
  </si>
  <si>
    <t>جميع المناطق +عدن</t>
  </si>
  <si>
    <t>No. of served areas by reservoir</t>
  </si>
  <si>
    <t xml:space="preserve"> B-2.4.2.11</t>
  </si>
  <si>
    <t>أذكر أسماء المناطق المخدومة من الخزان</t>
  </si>
  <si>
    <t>زنجبار</t>
  </si>
  <si>
    <t>Names of served areas by reservoir</t>
  </si>
  <si>
    <t xml:space="preserve"> B-2.4.2.12</t>
  </si>
  <si>
    <t>تركيب عدادات الكترونية</t>
  </si>
  <si>
    <t>جدول B.2.4.3:   إجراءات الاستثمار المطلوبة للخزانات الأرضية والمرتفعة</t>
  </si>
  <si>
    <t xml:space="preserve">Table B-2.4.3  Required investment measures for ground and elevated reservoirs </t>
  </si>
  <si>
    <r>
      <t xml:space="preserve">إسم أو موقع الخزان </t>
    </r>
    <r>
      <rPr>
        <b/>
        <vertAlign val="superscript"/>
        <sz val="11"/>
        <rFont val="Arial"/>
      </rPr>
      <t>(1)</t>
    </r>
    <r>
      <rPr>
        <b/>
        <sz val="11"/>
        <rFont val="Arial"/>
      </rPr>
      <t xml:space="preserve"> </t>
    </r>
  </si>
  <si>
    <t>شرح موجز بالإحتياج (2)</t>
  </si>
  <si>
    <t>إجمالي التكلفة التقدرية
(دولار)</t>
  </si>
  <si>
    <r>
      <t xml:space="preserve"> الأولوية</t>
    </r>
    <r>
      <rPr>
        <b/>
        <vertAlign val="superscript"/>
        <sz val="11"/>
        <color rgb="FF000000"/>
        <rFont val="Arial"/>
      </rPr>
      <t xml:space="preserve"> (3)  </t>
    </r>
  </si>
  <si>
    <r>
      <rPr>
        <b/>
        <vertAlign val="superscript"/>
        <sz val="11"/>
        <color rgb="FF000000"/>
        <rFont val="Arial"/>
      </rPr>
      <t xml:space="preserve"> </t>
    </r>
    <r>
      <rPr>
        <b/>
        <sz val="11"/>
        <color rgb="FF000000"/>
        <rFont val="Arial"/>
      </rPr>
      <t xml:space="preserve">Priorities </t>
    </r>
    <r>
      <rPr>
        <b/>
        <vertAlign val="superscript"/>
        <sz val="11"/>
        <color rgb="FF000000"/>
        <rFont val="Arial"/>
      </rPr>
      <t xml:space="preserve">(3)  </t>
    </r>
  </si>
  <si>
    <r>
      <t xml:space="preserve">Brief description of measure </t>
    </r>
    <r>
      <rPr>
        <b/>
        <vertAlign val="superscript"/>
        <sz val="11"/>
        <rFont val="Arial"/>
      </rPr>
      <t>(2)</t>
    </r>
  </si>
  <si>
    <r>
      <t>Name / location</t>
    </r>
    <r>
      <rPr>
        <b/>
        <vertAlign val="superscript"/>
        <sz val="11"/>
        <rFont val="Arial"/>
      </rPr>
      <t xml:space="preserve"> (1)</t>
    </r>
  </si>
  <si>
    <t xml:space="preserve"> B-2.4.3.1</t>
  </si>
  <si>
    <t>عمل تنظيف للخزان كاملا + عدادات الكترونية</t>
  </si>
  <si>
    <t xml:space="preserve"> B-2.4.3.2</t>
  </si>
  <si>
    <t xml:space="preserve"> B-2.4.3.3</t>
  </si>
  <si>
    <t>حقل جعار 1</t>
  </si>
  <si>
    <t>عمل تنظيف للخزان كاملا</t>
  </si>
  <si>
    <t xml:space="preserve"> B-2.4.3.4</t>
  </si>
  <si>
    <t>حقل جعار2</t>
  </si>
  <si>
    <t xml:space="preserve"> B-2.4.3.5</t>
  </si>
  <si>
    <t xml:space="preserve"> B-2.4.3.6</t>
  </si>
  <si>
    <t xml:space="preserve">الكود </t>
  </si>
  <si>
    <t xml:space="preserve"> B-2.4.3.7</t>
  </si>
  <si>
    <t xml:space="preserve"> B-2.4.3.8</t>
  </si>
  <si>
    <t xml:space="preserve"> B-2.4.3.9</t>
  </si>
  <si>
    <t xml:space="preserve"> B-2.4.3.10</t>
  </si>
  <si>
    <r>
      <rPr>
        <vertAlign val="superscript"/>
        <sz val="10"/>
        <color rgb="FF000000"/>
        <rFont val="Arial"/>
      </rPr>
      <t>(1)</t>
    </r>
    <r>
      <rPr>
        <sz val="10"/>
        <color rgb="FF000000"/>
        <rFont val="Arial"/>
      </rPr>
      <t xml:space="preserve"> يرجى سرد إحتياجات الخزانات الحالية للإصلاح او إعادة تأهيل إستبدال (المدمرة كلياً) أيضاً لبناء خزانات جديدة للتوسعات</t>
    </r>
  </si>
  <si>
    <r>
      <rPr>
        <vertAlign val="superscript"/>
        <sz val="10"/>
        <rFont val="Arial"/>
      </rPr>
      <t>(1)</t>
    </r>
    <r>
      <rPr>
        <sz val="10"/>
        <rFont val="Arial"/>
      </rPr>
      <t xml:space="preserve"> Please provide only the required measures for repair, rehabilitation or replacement of the damaged parts of existing reservoirs as well as new construction for extension.</t>
    </r>
  </si>
  <si>
    <r>
      <rPr>
        <vertAlign val="superscript"/>
        <sz val="10"/>
        <color rgb="FF000000"/>
        <rFont val="Arial"/>
      </rPr>
      <t>(2)</t>
    </r>
    <r>
      <rPr>
        <sz val="10"/>
        <color rgb="FF000000"/>
        <rFont val="Arial"/>
      </rPr>
      <t xml:space="preserve">  يرجى شرح بإختصار الإحتياجات الأساسية للخزانات الحلية بما في ذلك أعمال الأنابيب عند مدخل ومخرج الخزان وغرف التحكم مثل عدادات المياه والمحابس ومسطرة قياس منسوب المياه  وأي ملحقات أخرى </t>
    </r>
  </si>
  <si>
    <r>
      <rPr>
        <vertAlign val="superscript"/>
        <sz val="10"/>
        <color rgb="FF000000"/>
        <rFont val="Arial"/>
      </rPr>
      <t xml:space="preserve"> (2)</t>
    </r>
    <r>
      <rPr>
        <sz val="10"/>
        <color rgb="FF000000"/>
        <rFont val="Arial"/>
      </rPr>
      <t xml:space="preserve"> Please explain briefly the required measures for reservoirs, including pipe work at the inlet and outlet of the tank and control rooms such as water meters, cocks, water level gauges and any other accessories.</t>
    </r>
  </si>
  <si>
    <r>
      <rPr>
        <vertAlign val="superscript"/>
        <sz val="10"/>
        <color rgb="FF000000"/>
        <rFont val="Arial"/>
      </rPr>
      <t>(3)</t>
    </r>
    <r>
      <rPr>
        <sz val="10"/>
        <color rgb="FF000000"/>
        <rFont val="Arial"/>
      </rPr>
      <t xml:space="preserve"> يرجى إختيار الأولوية من القائمة المنسدلة (من 1- 4): 1= حرج، 2 = أولوية عليا (1-2 سنتين)، 3 = أولوية متوسطة، 4 = أولوية منخفضة</t>
    </r>
  </si>
  <si>
    <r>
      <rPr>
        <vertAlign val="superscript"/>
        <sz val="10"/>
        <rFont val="Arial"/>
      </rPr>
      <t>(3)</t>
    </r>
    <r>
      <rPr>
        <sz val="10"/>
        <rFont val="Arial"/>
      </rPr>
      <t xml:space="preserve"> Please select the priority of the proposed measures ranging from 1 to 4 (1 = critical; 2 = high; 3 = medium; 4 = low).</t>
    </r>
  </si>
  <si>
    <t>يرجى إرفاق نسخة من البيانات والمخططات ذات الصلة بالخزانات وإضافة صفوف جديدة بحسب الحاجة</t>
  </si>
  <si>
    <t>Please attach the detailed data, drawings BoQ for related reservoirs if available and insert new rows as required.</t>
  </si>
  <si>
    <t>Name of LC/utility/branch office:</t>
  </si>
  <si>
    <t xml:space="preserve">إستمارة  B-2.5  شبكة إمدادات المياه </t>
  </si>
  <si>
    <t xml:space="preserve">Form B-2.5 Water supply network </t>
  </si>
  <si>
    <t xml:space="preserve">جدول B-2.5.1  حالة شبكة المياه </t>
  </si>
  <si>
    <t xml:space="preserve">Table B-2.5.1 Status of water supply network </t>
  </si>
  <si>
    <t xml:space="preserve">مكان التركيب/ منطقة التوزيع </t>
  </si>
  <si>
    <r>
      <t xml:space="preserve">مكونات شبكة المياه </t>
    </r>
    <r>
      <rPr>
        <b/>
        <vertAlign val="superscript"/>
        <sz val="11"/>
        <rFont val="Arial"/>
      </rPr>
      <t>(1)</t>
    </r>
  </si>
  <si>
    <t>خطوط ضخ /
خطوط توزيع</t>
  </si>
  <si>
    <t>تاريخ التركيب</t>
  </si>
  <si>
    <t>القطر</t>
  </si>
  <si>
    <t>مادة الصنع</t>
  </si>
  <si>
    <r>
      <t xml:space="preserve">الحالة التشغيلية </t>
    </r>
    <r>
      <rPr>
        <b/>
        <vertAlign val="superscript"/>
        <sz val="11"/>
        <color rgb="FF000000"/>
        <rFont val="Arial"/>
      </rPr>
      <t xml:space="preserve">(2) </t>
    </r>
  </si>
  <si>
    <r>
      <t xml:space="preserve">الحالة المادية </t>
    </r>
    <r>
      <rPr>
        <b/>
        <vertAlign val="superscript"/>
        <sz val="11"/>
        <color rgb="FF000000"/>
        <rFont val="Arial"/>
      </rPr>
      <t>(3)</t>
    </r>
  </si>
  <si>
    <r>
      <t xml:space="preserve">Current condition </t>
    </r>
    <r>
      <rPr>
        <b/>
        <vertAlign val="superscript"/>
        <sz val="11"/>
        <rFont val="Arial"/>
      </rPr>
      <t>(3)</t>
    </r>
  </si>
  <si>
    <r>
      <t xml:space="preserve">Operational status </t>
    </r>
    <r>
      <rPr>
        <b/>
        <vertAlign val="superscript"/>
        <sz val="11"/>
        <rFont val="Arial"/>
      </rPr>
      <t>(2)</t>
    </r>
  </si>
  <si>
    <t>Type of material</t>
  </si>
  <si>
    <t xml:space="preserve">Diameter </t>
  </si>
  <si>
    <t>Installation date</t>
  </si>
  <si>
    <t xml:space="preserve">Transmission or distribution network </t>
  </si>
  <si>
    <r>
      <t xml:space="preserve"> Components of the
water supply network </t>
    </r>
    <r>
      <rPr>
        <b/>
        <vertAlign val="superscript"/>
        <sz val="11"/>
        <color rgb="FF000000"/>
        <rFont val="Arial"/>
      </rPr>
      <t>(1)</t>
    </r>
  </si>
  <si>
    <t>Installation area/ distribution zone</t>
  </si>
  <si>
    <t>B-2.5.1.1</t>
  </si>
  <si>
    <t>B-2.5.1.2</t>
  </si>
  <si>
    <t>B-2.5.1.3</t>
  </si>
  <si>
    <t>B-2.5.1.4</t>
  </si>
  <si>
    <t>B-2.5.1.5</t>
  </si>
  <si>
    <t>B-2.5.1.6</t>
  </si>
  <si>
    <t>B-2.5.1.7</t>
  </si>
  <si>
    <t>B-2.5.1.8</t>
  </si>
  <si>
    <t>B-2.5.1.9</t>
  </si>
  <si>
    <t>B-2.5.1.10</t>
  </si>
  <si>
    <t>B-2.5.1.11</t>
  </si>
  <si>
    <t>B-2.5.1.12</t>
  </si>
  <si>
    <t>B-2.5.1.13</t>
  </si>
  <si>
    <t>B-2.5.1.14</t>
  </si>
  <si>
    <t>B-2.5.1.15</t>
  </si>
  <si>
    <r>
      <rPr>
        <vertAlign val="superscript"/>
        <sz val="10"/>
        <rFont val="Arial"/>
      </rPr>
      <t>(1)</t>
    </r>
    <r>
      <rPr>
        <sz val="10"/>
        <rFont val="Arial"/>
      </rPr>
      <t xml:space="preserve"> يرجى إدخال البينات الخاصة بمكونات شبكة المياه (خطوط الضخ وخطوط التوزيع) مثل الأنابيب والملحقات, جميع أنواع المحلقات المحابس, عداد المياه الرئيسية، إلخ. إذا توفرت. وإدراج صفوف جديدة اذا لزم الامر </t>
    </r>
  </si>
  <si>
    <r>
      <rPr>
        <vertAlign val="superscript"/>
        <sz val="10"/>
        <rFont val="Arial"/>
      </rPr>
      <t>(1)</t>
    </r>
    <r>
      <rPr>
        <sz val="10"/>
        <rFont val="Arial"/>
      </rPr>
      <t xml:space="preserve"> Please provide data for all water supply network components (transmission and distribution pipelines) such as pipes, all types of fitting and valves, bulk meters, gates, etc. if available. </t>
    </r>
  </si>
  <si>
    <r>
      <rPr>
        <vertAlign val="superscript"/>
        <sz val="11"/>
        <rFont val="Arial"/>
      </rPr>
      <t>(2)</t>
    </r>
    <r>
      <rPr>
        <sz val="11"/>
        <rFont val="Arial"/>
      </rPr>
      <t xml:space="preserve"> الحالة التشغيلية: يرجى اختيار الإجابة من القائمة المنسدلة (1=تعمل بصورة جيدة، 2 = عاملة ولكن بشكل جزئي، 3= غير عاملة تماماً، 4= غيرمعروف)</t>
    </r>
  </si>
  <si>
    <r>
      <rPr>
        <vertAlign val="superscript"/>
        <sz val="10"/>
        <rFont val="Arial"/>
      </rPr>
      <t>(2)</t>
    </r>
    <r>
      <rPr>
        <sz val="10"/>
        <rFont val="Arial"/>
      </rPr>
      <t xml:space="preserve"> Operational status: Please slelct the answer from the dropdown menu (1 = functioning, 2 = partially functioning, 3 = not functioning, 4 = unknown).</t>
    </r>
  </si>
  <si>
    <r>
      <rPr>
        <vertAlign val="superscript"/>
        <sz val="11"/>
        <rFont val="Arial"/>
      </rPr>
      <t>(3)</t>
    </r>
    <r>
      <rPr>
        <sz val="11"/>
        <rFont val="Arial"/>
      </rPr>
      <t xml:space="preserve"> الحالة المادية:  يرجى اختيار الإجابة من القائمة المنسدلة (1 = سليم، 2 = شبة متهالك، 3 = متهالك، 4 = غير معروف)</t>
    </r>
  </si>
  <si>
    <r>
      <rPr>
        <vertAlign val="superscript"/>
        <sz val="10"/>
        <rFont val="Arial"/>
      </rPr>
      <t>(3)</t>
    </r>
    <r>
      <rPr>
        <sz val="10"/>
        <rFont val="Arial"/>
      </rPr>
      <t xml:space="preserve"> Current condition: Please select the answer from the dropdown menu (1 = intact, 2 = almost worn-out, 3 = totally worn-out, 4 = unknown).</t>
    </r>
  </si>
  <si>
    <t>يرجى ارفاق نسخة من المخطط العام (الخطوط الرئيسية) لشبكة إمدادات المياه الرئيسية كملف PDF، إذا توفرت</t>
  </si>
  <si>
    <t>Please provide a copy of layout map (sketch) for the main water supply network as PDF file, if available.</t>
  </si>
  <si>
    <t>جدول  B.2.5.2  الإحتياجات الإستثمارية لشبكة المياه (الأنابيب والملحقات ومحابس وعدادات مياه وغيرها)</t>
  </si>
  <si>
    <t>Table B-2.5.2  Required investment measures for water network (pipes and fittings (valves, bulk meters, etc.) )</t>
  </si>
  <si>
    <r>
      <t xml:space="preserve">شرح موجز بالاحتياجات المطلوبة </t>
    </r>
    <r>
      <rPr>
        <b/>
        <vertAlign val="superscript"/>
        <sz val="11"/>
        <rFont val="Arial"/>
      </rPr>
      <t>(1)</t>
    </r>
  </si>
  <si>
    <t xml:space="preserve">الضغط التشغيلي
(بار) </t>
  </si>
  <si>
    <r>
      <rPr>
        <b/>
        <sz val="11"/>
        <color rgb="FF000000"/>
        <rFont val="Arial"/>
      </rPr>
      <t xml:space="preserve">الأولوية </t>
    </r>
    <r>
      <rPr>
        <b/>
        <vertAlign val="superscript"/>
        <sz val="11"/>
        <color rgb="FF000000"/>
        <rFont val="Arial"/>
      </rPr>
      <t xml:space="preserve">(2)
</t>
    </r>
  </si>
  <si>
    <r>
      <t>Priority</t>
    </r>
    <r>
      <rPr>
        <b/>
        <vertAlign val="superscript"/>
        <sz val="11"/>
        <rFont val="Arial"/>
      </rPr>
      <t xml:space="preserve"> (2)</t>
    </r>
  </si>
  <si>
    <t>Working pressure (bar)</t>
  </si>
  <si>
    <t xml:space="preserve"> Diameter</t>
  </si>
  <si>
    <r>
      <t xml:space="preserve">Brief description of required measure </t>
    </r>
    <r>
      <rPr>
        <b/>
        <vertAlign val="superscript"/>
        <sz val="11"/>
        <color rgb="FF000000"/>
        <rFont val="Arial"/>
      </rPr>
      <t>(1)</t>
    </r>
  </si>
  <si>
    <t>Installation area/ zone</t>
  </si>
  <si>
    <t>B-2.5.2.1</t>
  </si>
  <si>
    <t>B-2.5.2.2</t>
  </si>
  <si>
    <t>B-2.5.2.3</t>
  </si>
  <si>
    <t>B-2.5.2.4</t>
  </si>
  <si>
    <t>B-2.5.2.5</t>
  </si>
  <si>
    <t>B-2.5.2.6</t>
  </si>
  <si>
    <t>B-2.5.2.7</t>
  </si>
  <si>
    <t>B-2.5.2.8</t>
  </si>
  <si>
    <t>B-2.5.2.9</t>
  </si>
  <si>
    <t>B-2.5.2.10</t>
  </si>
  <si>
    <t>B-2.5.2.11</t>
  </si>
  <si>
    <t>B-2.5.2.12</t>
  </si>
  <si>
    <t>B-2.5.2.13</t>
  </si>
  <si>
    <t>B-2.5.2.14</t>
  </si>
  <si>
    <t>B-2.5.2.15</t>
  </si>
  <si>
    <r>
      <rPr>
        <vertAlign val="superscript"/>
        <sz val="9"/>
        <rFont val="Arial"/>
      </rPr>
      <t>(1)</t>
    </r>
    <r>
      <rPr>
        <sz val="9"/>
        <rFont val="Arial"/>
      </rPr>
      <t xml:space="preserve"> يرجى سرد ألاحتياجات لإعادة تأهيل، إصلاح، إستبدال والتوسعات الصغيرة لشبكة إمدادات المياه الحالية. وكذلك المشاريع الكبيرة (كحزمة واحدة لكل مشروع) لزيادة تغطية إمدادات المياه بما في ذلك الخدمات الإستشارية المتعلقة بالاحتياحات على سبيل المثال بإعداد الدراسات والتصاميم الهندسية الخ. الرجاء إضافة صفوف جديدة حسب الحاجة</t>
    </r>
  </si>
  <si>
    <r>
      <rPr>
        <vertAlign val="superscript"/>
        <sz val="10"/>
        <rFont val="Arial"/>
      </rPr>
      <t>(1)</t>
    </r>
    <r>
      <rPr>
        <sz val="10"/>
        <rFont val="Arial"/>
      </rPr>
      <t xml:space="preserve"> Please list only measures for rehabilitation, repair, replacement and small scale extensions of existing water supply network, as well as large projects (as one package for each project) to increase the water supply coverage, including the consultancy services related to measurements such as preparation of studies and engineering designs. Please add new rows as needed.</t>
    </r>
  </si>
  <si>
    <r>
      <rPr>
        <vertAlign val="superscript"/>
        <sz val="10"/>
        <color rgb="FF000000"/>
        <rFont val="Arial"/>
      </rPr>
      <t>(2)</t>
    </r>
    <r>
      <rPr>
        <sz val="10"/>
        <color rgb="FF000000"/>
        <rFont val="Arial"/>
      </rPr>
      <t xml:space="preserve"> يرجى إختيار الأولوية من القائمة المنسدلة (من 1- 4): 1 = حرج، 2 = أولوية عليا (1-2 سنتين)، 3 = أولوية متوسطة، 4 = أولوية منخفضة</t>
    </r>
  </si>
  <si>
    <r>
      <rPr>
        <vertAlign val="superscript"/>
        <sz val="10"/>
        <rFont val="Arial"/>
      </rPr>
      <t>(2)</t>
    </r>
    <r>
      <rPr>
        <sz val="10"/>
        <rFont val="Arial"/>
      </rPr>
      <t xml:space="preserve"> Please select the priority of the proposed measures using the dropdown menu, ranging from 1 to 4 (1 = critical; 2 = high; 3 = medium; 4 = low).</t>
    </r>
  </si>
  <si>
    <t xml:space="preserve">إستمارة  B-2 مصادر و انظمة الامداد بالمياه </t>
  </si>
  <si>
    <t xml:space="preserve">Form B-2 Water resources and supply systems </t>
  </si>
  <si>
    <t>إستمارات  B-2.6  المنشأت الكهروميكانيكية لنظام الامداد بالمياه (مصادر المياه ومحطات الضخ)</t>
  </si>
  <si>
    <t xml:space="preserve">Form B-2.6 Electro-mechanical (EM) facilities for the water supply system (water resources and pumping  station) </t>
  </si>
  <si>
    <t>جدول B-2.6.1  بيانات محطات الضخ/الرفع/التعزيز لنظام المياه</t>
  </si>
  <si>
    <t>Table B-2.6.1 Water supply pumping / lifting / booster stations data</t>
  </si>
  <si>
    <t>إسم المحطة</t>
  </si>
  <si>
    <t xml:space="preserve">الموقع </t>
  </si>
  <si>
    <r>
      <t xml:space="preserve">الغرض من إنشاء المحطة </t>
    </r>
    <r>
      <rPr>
        <b/>
        <vertAlign val="superscript"/>
        <sz val="11"/>
        <color rgb="FF000000"/>
        <rFont val="Arial"/>
      </rPr>
      <t>(1)</t>
    </r>
  </si>
  <si>
    <t>تاريخ إنشاء المحطة</t>
  </si>
  <si>
    <t xml:space="preserve">عدد المضخات </t>
  </si>
  <si>
    <t xml:space="preserve">سعة المحطة (م3/يوم) </t>
  </si>
  <si>
    <r>
      <t xml:space="preserve">مصدر الطاقة  </t>
    </r>
    <r>
      <rPr>
        <b/>
        <vertAlign val="superscript"/>
        <sz val="11"/>
        <color rgb="FF000000"/>
        <rFont val="Arial"/>
      </rPr>
      <t>(2)</t>
    </r>
  </si>
  <si>
    <r>
      <t xml:space="preserve">Power resource </t>
    </r>
    <r>
      <rPr>
        <b/>
        <vertAlign val="superscript"/>
        <sz val="11"/>
        <color rgb="FF000000"/>
        <rFont val="Arial"/>
      </rPr>
      <t>(2)</t>
    </r>
  </si>
  <si>
    <r>
      <t>Capacity (m</t>
    </r>
    <r>
      <rPr>
        <b/>
        <vertAlign val="superscript"/>
        <sz val="11"/>
        <color rgb="FF000000"/>
        <rFont val="Arial"/>
      </rPr>
      <t>3</t>
    </r>
    <r>
      <rPr>
        <b/>
        <sz val="11"/>
        <color rgb="FF000000"/>
        <rFont val="Arial"/>
      </rPr>
      <t>/d)</t>
    </r>
  </si>
  <si>
    <t>No. of pumps</t>
  </si>
  <si>
    <r>
      <t xml:space="preserve">Purpose of pumping station </t>
    </r>
    <r>
      <rPr>
        <b/>
        <vertAlign val="superscript"/>
        <sz val="11"/>
        <color rgb="FF000000"/>
        <rFont val="Arial"/>
      </rPr>
      <t>(1)</t>
    </r>
  </si>
  <si>
    <t>Location</t>
  </si>
  <si>
    <t>Pumping station No./ID</t>
  </si>
  <si>
    <t>B-2.6.1.1</t>
  </si>
  <si>
    <t>بوستر</t>
  </si>
  <si>
    <t>توصيل الماء الى منطقة الشيخ سالم</t>
  </si>
  <si>
    <t>يحتاج مضخه + محرك احتياط</t>
  </si>
  <si>
    <t>B-2.6.1.2</t>
  </si>
  <si>
    <t>توصيل الماء الى منطقة المراقد</t>
  </si>
  <si>
    <t>B-2.6.1.3</t>
  </si>
  <si>
    <t>توصيل الماء الى منطقة خزان باجدار</t>
  </si>
  <si>
    <t>يحتاج منظومة شمسية + مضخه</t>
  </si>
  <si>
    <t>B-2.6.1.4</t>
  </si>
  <si>
    <t>B-2.6.1.5</t>
  </si>
  <si>
    <t>B-2.6.1.6</t>
  </si>
  <si>
    <t>B-2.6.1.7</t>
  </si>
  <si>
    <t>B-2.6.1.8</t>
  </si>
  <si>
    <t>B-2.6.1.9</t>
  </si>
  <si>
    <t>B-2.6.1.10</t>
  </si>
  <si>
    <r>
      <rPr>
        <vertAlign val="superscript"/>
        <sz val="10"/>
        <rFont val="Arial"/>
      </rPr>
      <t>(1)</t>
    </r>
    <r>
      <rPr>
        <sz val="10"/>
        <rFont val="Arial"/>
      </rPr>
      <t xml:space="preserve"> يرجى تحديد الغرض من المحطة: (محطة ضخ/محطة تعزيز/أخرى (اذكرها)</t>
    </r>
  </si>
  <si>
    <r>
      <rPr>
        <vertAlign val="superscript"/>
        <sz val="10"/>
        <rFont val="Arial"/>
      </rPr>
      <t>(1)</t>
    </r>
    <r>
      <rPr>
        <sz val="10"/>
        <rFont val="Arial"/>
      </rPr>
      <t xml:space="preserve"> Please specify the purpose  of station (pumping station / boosting station / other (mention it under ”Remarks”)).</t>
    </r>
  </si>
  <si>
    <r>
      <rPr>
        <vertAlign val="superscript"/>
        <sz val="10"/>
        <color rgb="FF000000"/>
        <rFont val="Arial"/>
      </rPr>
      <t>(2)</t>
    </r>
    <r>
      <rPr>
        <sz val="10"/>
        <color rgb="FF000000"/>
        <rFont val="Arial"/>
      </rPr>
      <t xml:space="preserve"> يرجى تحديد مصادر الطاقة من القائمة المنسدلة (1=كهرباء عامة، 2= مولد ديزل، 3= محطة توليد مركزية تعمل بالديزل، 4= منظومة طاقة شمسية، 5= طاقة مشتراه من القطاع الخاص، 6= أخرى (اذكرها في خانة الملاحظات)</t>
    </r>
  </si>
  <si>
    <r>
      <rPr>
        <vertAlign val="superscript"/>
        <sz val="10"/>
        <rFont val="Arial"/>
      </rPr>
      <t>(2)</t>
    </r>
    <r>
      <rPr>
        <sz val="10"/>
        <rFont val="Arial"/>
      </rPr>
      <t xml:space="preserve">  Please specify the energy sources and select the answer from the dropdown menu (1 = public electricity, 2 = diesel generator, 3 = diesel power plant, 4 = solar energy, 5 = purchased energy from the private sector, 6 = other (mention it under "Remarks")).</t>
    </r>
  </si>
  <si>
    <t xml:space="preserve"> يتم اضافة صفوف أخرى عند الإحتياج </t>
  </si>
  <si>
    <t>Please insert new rows as required for additional pumping stations.</t>
  </si>
  <si>
    <t>Name of LC/AU/branch office:</t>
  </si>
  <si>
    <t xml:space="preserve">جدول B-2.6.2.1  بيانات المضخات وملحقاتها المركبة في وحدات إنتاج المياه و في محطات إعادة الضخ </t>
  </si>
  <si>
    <t>Table B-2.6.2.1 Data and information of pumps installed at water production units and pumping stations</t>
  </si>
  <si>
    <r>
      <t xml:space="preserve">نوع مرفق او وحدة الامداد بالمياه </t>
    </r>
    <r>
      <rPr>
        <b/>
        <vertAlign val="superscript"/>
        <sz val="11"/>
        <rFont val="Arial"/>
      </rPr>
      <t>(1)</t>
    </r>
  </si>
  <si>
    <r>
      <t>اسم / رقم/ رمز مرفق/وحدة  الإمداد بالمياه</t>
    </r>
    <r>
      <rPr>
        <b/>
        <vertAlign val="superscript"/>
        <sz val="11"/>
        <color rgb="FF000000"/>
        <rFont val="Arial"/>
      </rPr>
      <t>(2)</t>
    </r>
  </si>
  <si>
    <t xml:space="preserve">رقم/رمز المضخة </t>
  </si>
  <si>
    <r>
      <t xml:space="preserve">نوع المضخة </t>
    </r>
    <r>
      <rPr>
        <b/>
        <vertAlign val="superscript"/>
        <sz val="11"/>
        <color rgb="FF000000"/>
        <rFont val="Arial"/>
      </rPr>
      <t>(3)</t>
    </r>
    <r>
      <rPr>
        <b/>
        <sz val="11"/>
        <color rgb="FF000000"/>
        <rFont val="Arial"/>
      </rPr>
      <t xml:space="preserve"> </t>
    </r>
  </si>
  <si>
    <t xml:space="preserve">موديل المضخة </t>
  </si>
  <si>
    <t xml:space="preserve">الشركة المصنعة  </t>
  </si>
  <si>
    <t>مدة الخدمة/تاريخ التشغيل (ساعة/يوم/شهر/سنة)</t>
  </si>
  <si>
    <t xml:space="preserve"> الإنتاجية الحالية (م3/ساعة)</t>
  </si>
  <si>
    <t>الرفع الكلي الحالي  (متر)</t>
  </si>
  <si>
    <t>عمق تركيب المضخة
 (متر)</t>
  </si>
  <si>
    <t>نوع وقطر انابيب الرفع</t>
  </si>
  <si>
    <r>
      <t>مستوى الأداء</t>
    </r>
    <r>
      <rPr>
        <b/>
        <vertAlign val="superscript"/>
        <sz val="11"/>
        <color rgb="FF000000"/>
        <rFont val="Arial"/>
      </rPr>
      <t>(5)</t>
    </r>
  </si>
  <si>
    <t>أسباب التوقف (للمعدات الخارجة عن الخدمة)</t>
  </si>
  <si>
    <t>Reasons for being out of operation</t>
  </si>
  <si>
    <t>Material and diameter of riser/suction pipes</t>
  </si>
  <si>
    <t>Installation depth (m)</t>
  </si>
  <si>
    <t>Operational total head (m)</t>
  </si>
  <si>
    <t>Total operating time  (hrs/days/months/years)</t>
  </si>
  <si>
    <t>Pump manufacturer</t>
  </si>
  <si>
    <t>Pump model</t>
  </si>
  <si>
    <t>Pump tag/ID</t>
  </si>
  <si>
    <t>B-2.6.2.1.1</t>
  </si>
  <si>
    <t>B-2.6.2.1.2</t>
  </si>
  <si>
    <t>B-2.6.2.1.3</t>
  </si>
  <si>
    <t>B-2.6.2.1.4</t>
  </si>
  <si>
    <t>B-2.6.2.1.5</t>
  </si>
  <si>
    <t>B-2.6.2.1.6</t>
  </si>
  <si>
    <t>B-2.6.2.1.7</t>
  </si>
  <si>
    <t>B-2.6.2.1.8</t>
  </si>
  <si>
    <t>B-2.6.2.1.9</t>
  </si>
  <si>
    <t>B-2.6.2.1.10</t>
  </si>
  <si>
    <t xml:space="preserve">ملاحظة </t>
  </si>
  <si>
    <r>
      <rPr>
        <vertAlign val="superscript"/>
        <sz val="10"/>
        <color rgb="FF000000"/>
        <rFont val="Arial"/>
      </rPr>
      <t xml:space="preserve"> (1) </t>
    </r>
    <r>
      <rPr>
        <sz val="10"/>
        <color rgb="FF000000"/>
        <rFont val="Arial"/>
      </rPr>
      <t xml:space="preserve">يرجى ادخال بيانات كل المضخات المركبة في مرافق/ وحدات انتاج المياه وإعادة ضخ المياه. واختيار موقع التركيب من القائمة المنسدلة من 1 إلى 5: (1)= بئر جوفي، (2)= بئر سطحي، (3)= مصدر من عين، (4)= محطة رفع/ضخ/تعزيز، (5)= اخرى لطفاً اذكرها) وإضافة صفوف جديدة بحسب الحاجة </t>
    </r>
  </si>
  <si>
    <r>
      <rPr>
        <vertAlign val="superscript"/>
        <sz val="10"/>
        <color rgb="FF000000"/>
        <rFont val="Arial"/>
      </rPr>
      <t>(2)</t>
    </r>
    <r>
      <rPr>
        <sz val="10"/>
        <color rgb="FF000000"/>
        <rFont val="Arial"/>
      </rPr>
      <t xml:space="preserve"> يرجى تحديد اسم أو رمز وحدة إنتاج المياه (بئر ، نبع أو مصدر آخر) أو محطة الضخ التي تم تركيب المضخة فيها.</t>
    </r>
  </si>
  <si>
    <r>
      <rPr>
        <vertAlign val="superscript"/>
        <sz val="10"/>
        <color rgb="FF000000"/>
        <rFont val="Arial"/>
      </rPr>
      <t xml:space="preserve">(3)  </t>
    </r>
    <r>
      <rPr>
        <sz val="10"/>
        <color rgb="FF000000"/>
        <rFont val="Arial"/>
      </rPr>
      <t xml:space="preserve"> نوع المضخة (يرجى الاختيار من القائمة المنسدلة من 1 إلى 6): (1) = مضخة غاطسة في البئر ، (2) = مضخة أفقية في حفرة جافة ، (3) = مضخة عمودية في حفرة جافة ، (4) = مضخة عمودية في بئر رطب (عمود طويل) ، (5) = مضخة غاطسة في الخزان ، (6) = أخرى (حددها).</t>
    </r>
  </si>
  <si>
    <r>
      <rPr>
        <vertAlign val="superscript"/>
        <sz val="10"/>
        <color rgb="FF000000"/>
        <rFont val="Arial"/>
      </rPr>
      <t xml:space="preserve">(4) </t>
    </r>
    <r>
      <rPr>
        <sz val="10"/>
        <color rgb="FF000000"/>
        <rFont val="Arial"/>
      </rPr>
      <t>الحالة الراهنة (يرجى الاختيار من القائمة المنسدلة (من ا الى 5) : (1) = ممتاز، (2) = جيد و مقبول، (3)= متهالك (مذحل /متاكل/يسرب/....الخ)، (4)=مدمر/تالف جزئيا، (5)=مدمر/تالف كليا</t>
    </r>
  </si>
  <si>
    <r>
      <rPr>
        <vertAlign val="superscript"/>
        <sz val="10"/>
        <color rgb="FF000000"/>
        <rFont val="Arial"/>
      </rPr>
      <t xml:space="preserve">   (5) </t>
    </r>
    <r>
      <rPr>
        <sz val="10"/>
        <color rgb="FF000000"/>
        <rFont val="Arial"/>
      </rPr>
      <t>مستوى الأداء (يرجى الاختيار من القائمة المنسدلة  ( من 1 الى 4) :  (1) = ممتاز   ، (2) = جيد و مقبول ، (3)=ضعيف و متكرر الأعطال ، (4)=متوقف وخارج الخدمة</t>
    </r>
  </si>
  <si>
    <t>جدول  B-2.6.2.2  المحركات الكهربائية المركبة في وحدات انتاج المياه ومحطات إعادة الضخ</t>
  </si>
  <si>
    <t>Table B-2.6.2.2: Data and information of electrical motors installed at water production units and pumping stations</t>
  </si>
  <si>
    <r>
      <t xml:space="preserve">نوع مرفق او وحدة الامداد بالمياه </t>
    </r>
    <r>
      <rPr>
        <b/>
        <vertAlign val="superscript"/>
        <sz val="11"/>
        <color rgb="FF000000"/>
        <rFont val="Arial"/>
      </rPr>
      <t>(1)</t>
    </r>
  </si>
  <si>
    <t>رقم ورمز المضخة المركب لها المحرك</t>
  </si>
  <si>
    <t>موديل المحرك</t>
  </si>
  <si>
    <t>الشركة المصنعة</t>
  </si>
  <si>
    <r>
      <t xml:space="preserve">مصدر/مصادر
 الطاقة </t>
    </r>
    <r>
      <rPr>
        <b/>
        <vertAlign val="superscript"/>
        <sz val="11"/>
        <color rgb="FF000000"/>
        <rFont val="Arial"/>
      </rPr>
      <t>(3)</t>
    </r>
  </si>
  <si>
    <t xml:space="preserve">قدرة المحرك
(كيلوات) 
</t>
  </si>
  <si>
    <t xml:space="preserve">متوسط الجهد التشغيلي للمحرك(فولت)
</t>
  </si>
  <si>
    <t>متوسط التيار 
التشغيلي للمحرك 
(أمبير)</t>
  </si>
  <si>
    <t xml:space="preserve"> قطر كيبل التغذية الكهربائي (مم)</t>
  </si>
  <si>
    <r>
      <t>الحالة الراهنة</t>
    </r>
    <r>
      <rPr>
        <b/>
        <vertAlign val="superscript"/>
        <sz val="11"/>
        <color rgb="FF000000"/>
        <rFont val="Arial"/>
      </rPr>
      <t>(4)</t>
    </r>
  </si>
  <si>
    <t>Reasons for being out of operation (if applicable)</t>
  </si>
  <si>
    <t>Drop cable length(m)</t>
  </si>
  <si>
    <t>Drop cable dia.
(mm)</t>
  </si>
  <si>
    <t xml:space="preserve"> Average motor operating current (A)</t>
  </si>
  <si>
    <t xml:space="preserve">Average motor operating voltage (V) 
</t>
  </si>
  <si>
    <t xml:space="preserve"> Motor power (kW)</t>
  </si>
  <si>
    <t>Total operating time/date  (hrs/days/months/years)</t>
  </si>
  <si>
    <t>Motor manufacturer</t>
  </si>
  <si>
    <t>Motor model</t>
  </si>
  <si>
    <t xml:space="preserve">Installed  for Pump  tag/ID </t>
  </si>
  <si>
    <t>B-2.6.2.2.1</t>
  </si>
  <si>
    <t>B-2.6.2.2.2</t>
  </si>
  <si>
    <t>B-2.6.2.2.3</t>
  </si>
  <si>
    <t>B-2.6.2.2.4</t>
  </si>
  <si>
    <t>B-2.6.2.2.5</t>
  </si>
  <si>
    <t>B-2.6.2.2.6</t>
  </si>
  <si>
    <t>B-2.6.2.2.7</t>
  </si>
  <si>
    <t>B-2.6.2.2.8</t>
  </si>
  <si>
    <t>B-2.6.2.2.9</t>
  </si>
  <si>
    <t>B-2.6.2.2.10</t>
  </si>
  <si>
    <t>Table B-2.6.2.3  Data and information of control panels installed for water production units and pumping stations</t>
  </si>
  <si>
    <t xml:space="preserve">معامل القدرة قبل التصحيح </t>
  </si>
  <si>
    <t xml:space="preserve">معامل القدرة بعد التصحيح </t>
  </si>
  <si>
    <t xml:space="preserve">
Remarks</t>
  </si>
  <si>
    <t>PF after correction</t>
  </si>
  <si>
    <t>PF before correction</t>
  </si>
  <si>
    <t>Rated voltage (V)</t>
  </si>
  <si>
    <t>Control panel and Switchboard rated power (kW)</t>
  </si>
  <si>
    <t>Total connected load (KW)</t>
  </si>
  <si>
    <t xml:space="preserve">Names/tags/ID of all electrical equipment  operated by control panal </t>
  </si>
  <si>
    <r>
      <rPr>
        <vertAlign val="superscript"/>
        <sz val="10"/>
        <color rgb="FF000000"/>
        <rFont val="Arial"/>
      </rPr>
      <t xml:space="preserve"> (1) </t>
    </r>
    <r>
      <rPr>
        <sz val="10"/>
        <color rgb="FF000000"/>
        <rFont val="Arial"/>
      </rPr>
      <t xml:space="preserve">يرجى ادخال بيانات كل لوحات التحكم المركبة في وحدات انتاج المياه وإعادة ضخ المياه واختيار موقع التركيب من القائمة المنسدلة من 1 إلى 5: (1)= بئر جوفي، (2)= بئر سطحي، (3)= مصدر من عين، (4)= محطة رفع/ضخ/تعزيز، (5)= اخرى لطفاً اذكرها) وإضافة صفوف جديدة بحسب الحاجة </t>
    </r>
  </si>
  <si>
    <r>
      <rPr>
        <vertAlign val="superscript"/>
        <sz val="10"/>
        <color rgb="FF000000"/>
        <rFont val="Arial"/>
      </rPr>
      <t>(2)</t>
    </r>
    <r>
      <rPr>
        <sz val="10"/>
        <color rgb="FF000000"/>
        <rFont val="Arial"/>
      </rPr>
      <t xml:space="preserve"> يرجى تحديد اسم أو رمز وحدة إنتاج المياه (بئر ، نبع أو مصدر آخر) أو محطة الضخ التي تم تركيب لوحة التحكم فيها.</t>
    </r>
  </si>
  <si>
    <r>
      <rPr>
        <vertAlign val="superscript"/>
        <sz val="10"/>
        <color rgb="FF000000"/>
        <rFont val="Arial"/>
      </rPr>
      <t>(3)</t>
    </r>
    <r>
      <rPr>
        <sz val="10"/>
        <color rgb="FF000000"/>
        <rFont val="Arial"/>
      </rPr>
      <t>نوع بادئ التشغيل للمحرك (اختار من 1الى 7) : (1)=  توصيل مباشر ، (2)=توصيل مثلثي - نجمي (ستار دلتا) ، (3)=محرك ذاتي، (4)= بادئ ناعم (سوفت استرتر)، (5)=جهاز متغير الذبذبة (6)= انفرتر ، (7)=أخرى (حددها).</t>
    </r>
  </si>
  <si>
    <r>
      <rPr>
        <vertAlign val="superscript"/>
        <sz val="10"/>
        <color rgb="FF000000"/>
        <rFont val="Arial"/>
      </rPr>
      <t>(4)</t>
    </r>
    <r>
      <rPr>
        <sz val="10"/>
        <color rgb="FF000000"/>
        <rFont val="Arial"/>
      </rPr>
      <t>الحالة الراهنة (يرجى الاختيار من القائمة المنسدلة من ا الى 5) : (1) = ممتاز  ، (2) = جيد و مقبول ، (3)= متهالك (مذحل /متاكل/يسرب/....الخ) ، (4)=مدمر/تالف جزئيا ، (5)=مدمر/تالف كليا</t>
    </r>
  </si>
  <si>
    <r>
      <rPr>
        <vertAlign val="superscript"/>
        <sz val="10"/>
        <color rgb="FF000000"/>
        <rFont val="Arial"/>
      </rPr>
      <t xml:space="preserve">   (5)</t>
    </r>
    <r>
      <rPr>
        <sz val="10"/>
        <color rgb="FF000000"/>
        <rFont val="Arial"/>
      </rPr>
      <t>مستوى الأداء (يرجى الاختيار من القائمة المنسدلة من 1 الى 4) :  (1) = ممتاز   ، (2) = جيد و مقبول ، (3)=ضعيف و متكرر الأعطال ، (4)=متوقف وخارج الخدمة</t>
    </r>
  </si>
  <si>
    <t>Table B-2.6.2.4 General questions about control and instrumentation systems  for water production units and pumping stations</t>
  </si>
  <si>
    <t xml:space="preserve">كود السؤال </t>
  </si>
  <si>
    <t>Question</t>
  </si>
  <si>
    <t>يحتاج نظام ذكي</t>
  </si>
  <si>
    <t>What type of monitoring and control system is being used?  (1.conventional, based on relays. 2.intelligent, based on PLC. Please mention any additional information under "Remarks".</t>
  </si>
  <si>
    <t>Is it possible to operate the equipment automatically?</t>
  </si>
  <si>
    <t>Can the wells be monitored and controlled remotely? If “Yes” please state the process or equipment/software to do so under “Remarks”.</t>
  </si>
  <si>
    <t>Are the current control systems sufficient and working properly?</t>
  </si>
  <si>
    <t>Are the control systems maintained periodically? If “Yes” please describe the time intervals, if "No" give the reasons under “Remarks”.</t>
  </si>
  <si>
    <t>Are there backup generators/ stand-by energy sources?  If “Yes” please describe the time intervals, if "No" give the reasons under “Remarks”.</t>
  </si>
  <si>
    <t>How can the control system be improved?</t>
  </si>
  <si>
    <t>Are the current instrumentation systems sufficient and working properly?</t>
  </si>
  <si>
    <t>Are the current Instruments maintained periodically?  If “Yes” please describe the time intervals, if "No" give the reasons under “Remarks”.</t>
  </si>
  <si>
    <t>Does the staff  have a good understanding regarding the instruments and their calibration and maintenance?</t>
  </si>
  <si>
    <t>How are measurement readings to be taken? (by operators/by the system)</t>
  </si>
  <si>
    <t>Are the measurement readings documented and how (Log notebooks / computer files / others (please mention))?</t>
  </si>
  <si>
    <t xml:space="preserve">كيف يمكن تحسين منظومة اجهزة القياس الحالية؟ </t>
  </si>
  <si>
    <t xml:space="preserve">How can the current instrumentation system be improved? </t>
  </si>
  <si>
    <t xml:space="preserve">Table B-2.6.2.5 Auxiliary equipment  for water supply system </t>
  </si>
  <si>
    <t>أسباب التوقف(للمعدات الخارجة عن الخدمة)</t>
  </si>
  <si>
    <t xml:space="preserve"> Reasons of being out of service (if applicable)</t>
  </si>
  <si>
    <t>Name /ID of water supply facility</t>
  </si>
  <si>
    <t>جدول B-2.6.3 إحتياجات وحدات إنتاج وإعادة ضخ المياه (ألمعدات الكهروميكانيكية لنظام المياه)</t>
  </si>
  <si>
    <t>Table B-2.6.3 Required measures for water production units and pumping stations ( electro-mechanical equipment)</t>
  </si>
  <si>
    <r>
      <t xml:space="preserve">الإحتياجات </t>
    </r>
    <r>
      <rPr>
        <b/>
        <vertAlign val="superscript"/>
        <sz val="11"/>
        <rFont val="Arial"/>
      </rPr>
      <t>(1)</t>
    </r>
  </si>
  <si>
    <r>
      <t xml:space="preserve">نوع مرفق او وحدة الامداد بالمياه </t>
    </r>
    <r>
      <rPr>
        <b/>
        <vertAlign val="superscript"/>
        <sz val="11"/>
        <color rgb="FF000000"/>
        <rFont val="Arial"/>
      </rPr>
      <t>(2)</t>
    </r>
  </si>
  <si>
    <r>
      <t xml:space="preserve">إسم / رقم/ رمز مرفق/وحدة الإمداد بالمياه </t>
    </r>
    <r>
      <rPr>
        <b/>
        <vertAlign val="superscript"/>
        <sz val="11"/>
        <color rgb="FF000000"/>
        <rFont val="Arial"/>
      </rPr>
      <t>(3)</t>
    </r>
  </si>
  <si>
    <t xml:space="preserve">    المواصفات الفنية بإختصار</t>
  </si>
  <si>
    <t>التكلفة التقديرية الإجمالية (دولار)</t>
  </si>
  <si>
    <r>
      <t xml:space="preserve">الأولوية </t>
    </r>
    <r>
      <rPr>
        <b/>
        <vertAlign val="superscript"/>
        <sz val="11"/>
        <color rgb="FF000000"/>
        <rFont val="Arial"/>
      </rPr>
      <t>(4)</t>
    </r>
    <r>
      <rPr>
        <b/>
        <sz val="11"/>
        <color rgb="FF000000"/>
        <rFont val="Arial"/>
      </rPr>
      <t xml:space="preserve"> </t>
    </r>
  </si>
  <si>
    <r>
      <t>Priority</t>
    </r>
    <r>
      <rPr>
        <b/>
        <vertAlign val="superscript"/>
        <sz val="11"/>
        <color rgb="FF000000"/>
        <rFont val="Arial"/>
      </rPr>
      <t xml:space="preserve"> (4)</t>
    </r>
  </si>
  <si>
    <t>Total estimated cost (USD)</t>
  </si>
  <si>
    <t xml:space="preserve">Quantity              </t>
  </si>
  <si>
    <t>Technical specifications in brief</t>
  </si>
  <si>
    <r>
      <t xml:space="preserve"> ID/name of water production unit or pumping station</t>
    </r>
    <r>
      <rPr>
        <b/>
        <vertAlign val="superscript"/>
        <sz val="11"/>
        <color rgb="FF000000"/>
        <rFont val="Arial"/>
      </rPr>
      <t xml:space="preserve"> (3)</t>
    </r>
    <r>
      <rPr>
        <b/>
        <sz val="11"/>
        <color rgb="FF000000"/>
        <rFont val="Arial"/>
      </rPr>
      <t xml:space="preserve"> </t>
    </r>
  </si>
  <si>
    <r>
      <t xml:space="preserve">Name /ID of water supply facility </t>
    </r>
    <r>
      <rPr>
        <b/>
        <vertAlign val="superscript"/>
        <sz val="11"/>
        <color rgb="FF000000"/>
        <rFont val="Arial"/>
      </rPr>
      <t>(2)</t>
    </r>
  </si>
  <si>
    <r>
      <rPr>
        <b/>
        <sz val="11"/>
        <color rgb="FF000000"/>
        <rFont val="Arial"/>
      </rPr>
      <t>Measures</t>
    </r>
    <r>
      <rPr>
        <b/>
        <vertAlign val="superscript"/>
        <sz val="11"/>
        <color rgb="FF000000"/>
        <rFont val="Arial"/>
      </rPr>
      <t xml:space="preserve"> (1)</t>
    </r>
  </si>
  <si>
    <t xml:space="preserve"> B-2.6.3.1</t>
  </si>
  <si>
    <t>مضخات + صمامات +ردادات + أجهزة قياس ضغط المياه</t>
  </si>
  <si>
    <t>حقل مياه الحصن</t>
  </si>
  <si>
    <t>30KW</t>
  </si>
  <si>
    <t xml:space="preserve"> B-2.6.3.2</t>
  </si>
  <si>
    <t>حقل مياه جعار</t>
  </si>
  <si>
    <t xml:space="preserve"> B-2.6.3.3</t>
  </si>
  <si>
    <t>حقل مياه زنجبار</t>
  </si>
  <si>
    <t xml:space="preserve"> B-2.6.3.4</t>
  </si>
  <si>
    <t>حقل مياه الكود</t>
  </si>
  <si>
    <t xml:space="preserve"> B-2.6.3.5</t>
  </si>
  <si>
    <t xml:space="preserve"> B-2.6.3.6</t>
  </si>
  <si>
    <t xml:space="preserve"> B-2.6.3.7</t>
  </si>
  <si>
    <t xml:space="preserve"> B-2.6.3.8</t>
  </si>
  <si>
    <t xml:space="preserve"> B-2.6.3.9</t>
  </si>
  <si>
    <t xml:space="preserve"> B-2.6.3.10</t>
  </si>
  <si>
    <t xml:space="preserve">الملاحظات </t>
  </si>
  <si>
    <r>
      <rPr>
        <vertAlign val="superscript"/>
        <sz val="10"/>
        <color rgb="FF000000"/>
        <rFont val="Arial"/>
      </rPr>
      <t>(1)</t>
    </r>
    <r>
      <rPr>
        <sz val="10"/>
        <color rgb="FF000000"/>
        <rFont val="Arial"/>
      </rPr>
      <t xml:space="preserve"> يرجى سرد الاحتياجات من المعدات والوحدات وقطع الغيار الكهرميكانيكية لنظام المياه على سبيل المثال (المضخات والمحركات الكهربائية و صندوق تروس ولوحات التحكم واجهزة القياس ونظام التحكم وأي قطع غيار استهلاكية لهذه المعدات والوحدات....الخ). وكذلك المعدات المساعدة مثلاً (المصافي ، المحابس ، والبوابات ، والونشات، وأعمال الأنابيب ، والكابلات ، والقنوات ، وغرف التفتيش والتوزيع ، إلخ). يؤجى ضافة صفوف بحسب الحاجة</t>
    </r>
  </si>
  <si>
    <r>
      <rPr>
        <vertAlign val="superscript"/>
        <sz val="10"/>
        <color rgb="FF000000"/>
        <rFont val="Arial"/>
      </rPr>
      <t xml:space="preserve">(1) </t>
    </r>
    <r>
      <rPr>
        <sz val="10"/>
        <color rgb="FF000000"/>
        <rFont val="Arial"/>
      </rPr>
      <t>Please list the required investment measures for electro-mechanic equipment/units and spare parts for the water system (such as pumps, electric motors, gear box, control panels, instrumentation, control system, consumable spare parts for respective equipment and units, etc.), as well as the auxiliary (such as screens, valves, gates, hoist cranes, piping works, cables, canals, inspection and distribution chambers etc.). Please add rows as needed.</t>
    </r>
  </si>
  <si>
    <r>
      <rPr>
        <vertAlign val="superscript"/>
        <sz val="10"/>
        <color rgb="FF000000"/>
        <rFont val="Arial"/>
      </rPr>
      <t>(2)</t>
    </r>
    <r>
      <rPr>
        <sz val="10"/>
        <color rgb="FF000000"/>
        <rFont val="Arial"/>
      </rPr>
      <t xml:space="preserve"> يرجى تحديد اسم أو رمز وحدة إنتاج المياه (بئر ، نبع أو مصدر آخر) أو محطة الضخ التي تم تركيب المعدة فيها.</t>
    </r>
  </si>
  <si>
    <r>
      <rPr>
        <vertAlign val="superscript"/>
        <sz val="10"/>
        <color rgb="FF000000"/>
        <rFont val="Arial"/>
      </rPr>
      <t>(2)</t>
    </r>
    <r>
      <rPr>
        <sz val="10"/>
        <color rgb="FF000000"/>
        <rFont val="Arial"/>
      </rPr>
      <t xml:space="preserve">  Please specify the name or ID of the water production unit (well, spring or other resource) or pumping station where the equipment is installed. </t>
    </r>
  </si>
  <si>
    <r>
      <rPr>
        <vertAlign val="superscript"/>
        <sz val="10"/>
        <color rgb="FF000000"/>
        <rFont val="Arial"/>
      </rPr>
      <t xml:space="preserve">(3)  </t>
    </r>
    <r>
      <rPr>
        <sz val="10"/>
        <color rgb="FF000000"/>
        <rFont val="Arial"/>
      </rPr>
      <t>يرجى اختيار الموقع من 1 إلى 6: (1)= وحدة انتاج المياه (الابار الجوفية والسطحية والعيون)، (2)= محطة  ضخ/رفع/تعزيز، (3)= وحدة معالجة/تعقيم، (4)= ورشات الصيانة ، (5)= أخرى لطفاً اذكرها</t>
    </r>
  </si>
  <si>
    <r>
      <rPr>
        <vertAlign val="superscript"/>
        <sz val="10"/>
        <color rgb="FF000000"/>
        <rFont val="Arial"/>
      </rPr>
      <t xml:space="preserve">(2) </t>
    </r>
    <r>
      <rPr>
        <sz val="10"/>
        <color rgb="FF000000"/>
        <rFont val="Arial"/>
      </rPr>
      <t xml:space="preserve"> Please select the location from 1 to 6: (1) = ground well, (2) = surface well, (3) = water spring, (4) = pumping station, (5) = disinfection unit, (6) = other (please mention it).</t>
    </r>
  </si>
  <si>
    <r>
      <rPr>
        <vertAlign val="superscript"/>
        <sz val="10"/>
        <color rgb="FF000000"/>
        <rFont val="Arial"/>
      </rPr>
      <t>(4)</t>
    </r>
    <r>
      <rPr>
        <sz val="10"/>
        <color rgb="FF000000"/>
        <rFont val="Arial"/>
      </rPr>
      <t xml:space="preserve"> يرجى اختيار الأولوية من القائمة المنسدلة (من 1- 4) : 1= حرج، 2= أولوية عليا (1-2 سنتين) ، 3= أولوية متوسطة، 4=أولوية منخفضة</t>
    </r>
  </si>
  <si>
    <r>
      <rPr>
        <vertAlign val="superscript"/>
        <sz val="10"/>
        <color rgb="FF000000"/>
        <rFont val="Arial"/>
      </rPr>
      <t>(3)</t>
    </r>
    <r>
      <rPr>
        <sz val="10"/>
        <color rgb="FF000000"/>
        <rFont val="Arial"/>
      </rPr>
      <t xml:space="preserve"> Please select the priority of the proposed measures using the dropdown menu, ranging from 1 to 4 (1 = critical; 2 = high; 3 = medium; 4 = low).</t>
    </r>
  </si>
  <si>
    <t>Data sheet filled by (name)</t>
  </si>
  <si>
    <t>Data sheet filled by (title)</t>
  </si>
  <si>
    <t xml:space="preserve"> وحدات تعقيم ومعالجة المياه  B-2.7 إستمارة</t>
  </si>
  <si>
    <t>Form B-2.7  Water disinfection and treatment units</t>
  </si>
  <si>
    <t>جداول B2.7.1.1  البيانات العامة لوحدات تعقيم المياه</t>
  </si>
  <si>
    <t>Table B-2.7.1.1 General data of water disinfection units</t>
  </si>
  <si>
    <r>
      <t xml:space="preserve">إسم أو رقم وحدة التعقيم </t>
    </r>
    <r>
      <rPr>
        <b/>
        <vertAlign val="superscript"/>
        <sz val="11"/>
        <rFont val="Arial"/>
      </rPr>
      <t>(1)</t>
    </r>
  </si>
  <si>
    <t>الوحدة 1</t>
  </si>
  <si>
    <t>الوحدة 2</t>
  </si>
  <si>
    <t>الوحدة 3</t>
  </si>
  <si>
    <t>الوحدة 4</t>
  </si>
  <si>
    <t>الوحدة 5</t>
  </si>
  <si>
    <t>الوحدة 6</t>
  </si>
  <si>
    <t>الوحدة 7</t>
  </si>
  <si>
    <t>الوحدة 8</t>
  </si>
  <si>
    <t>الوحدة 9</t>
  </si>
  <si>
    <t>الوحدة 10</t>
  </si>
  <si>
    <t>Unit 10</t>
  </si>
  <si>
    <t>Unit 9</t>
  </si>
  <si>
    <t>Unit 8</t>
  </si>
  <si>
    <t>Unit 7</t>
  </si>
  <si>
    <t>Unit 6</t>
  </si>
  <si>
    <t>Unit 5</t>
  </si>
  <si>
    <t>Unit 4</t>
  </si>
  <si>
    <t>Unit 3</t>
  </si>
  <si>
    <t>Unit 2</t>
  </si>
  <si>
    <t>Unit 1</t>
  </si>
  <si>
    <r>
      <t>Disinfection unit ID/name</t>
    </r>
    <r>
      <rPr>
        <b/>
        <vertAlign val="superscript"/>
        <sz val="11"/>
        <rFont val="Arial"/>
      </rPr>
      <t>(1)</t>
    </r>
  </si>
  <si>
    <t>B-2.7.1.1.1</t>
  </si>
  <si>
    <t>موقع التركيب</t>
  </si>
  <si>
    <t>Installation place</t>
  </si>
  <si>
    <t>B-2.7.1.1.2</t>
  </si>
  <si>
    <t>الاحداثيات (عالمية</t>
  </si>
  <si>
    <t>شمال (م)</t>
  </si>
  <si>
    <t>North (M)</t>
  </si>
  <si>
    <t>Coordinates (UTM)</t>
  </si>
  <si>
    <t>B-2.7.1.1.3</t>
  </si>
  <si>
    <t>شرق (م)</t>
  </si>
  <si>
    <t>East (M)</t>
  </si>
  <si>
    <t>B-2.7.1.1.4</t>
  </si>
  <si>
    <r>
      <t>نوع نظام التعقيم المستخدم</t>
    </r>
    <r>
      <rPr>
        <vertAlign val="superscript"/>
        <sz val="11"/>
        <rFont val="Arial"/>
      </rPr>
      <t>(2)</t>
    </r>
  </si>
  <si>
    <r>
      <t xml:space="preserve">Type of disinfection </t>
    </r>
    <r>
      <rPr>
        <vertAlign val="superscript"/>
        <sz val="11"/>
        <rFont val="Arial"/>
      </rPr>
      <t>(2)</t>
    </r>
  </si>
  <si>
    <t>B-2.7.1.1.5</t>
  </si>
  <si>
    <t xml:space="preserve">الموديل </t>
  </si>
  <si>
    <t>Model</t>
  </si>
  <si>
    <t>B-2.7.1.1.6</t>
  </si>
  <si>
    <t>Brand/ manufacturer</t>
  </si>
  <si>
    <t>B-2.7.1.1.7</t>
  </si>
  <si>
    <t>مدة الخدمة او تاريخ التشغيل</t>
  </si>
  <si>
    <t>Time in service / operation started date</t>
  </si>
  <si>
    <t>B-2.7.1.1.8</t>
  </si>
  <si>
    <t>متوسط كمية المياه المعقمة في الشهر(م3/شهر)</t>
  </si>
  <si>
    <r>
      <t>Average monthly quantity of water disinfected (m</t>
    </r>
    <r>
      <rPr>
        <vertAlign val="superscript"/>
        <sz val="11"/>
        <rFont val="Arial"/>
      </rPr>
      <t>3</t>
    </r>
    <r>
      <rPr>
        <sz val="11"/>
        <rFont val="Arial"/>
      </rPr>
      <t xml:space="preserve">/mth) </t>
    </r>
  </si>
  <si>
    <t>B-2.7.1.1.9</t>
  </si>
  <si>
    <t xml:space="preserve">السعة القصوى لوحدة التعقيم (م3/ساعة) </t>
  </si>
  <si>
    <r>
      <t>Maximum capacity of disinfection unit (m</t>
    </r>
    <r>
      <rPr>
        <vertAlign val="superscript"/>
        <sz val="11"/>
        <rFont val="Arial"/>
      </rPr>
      <t>3</t>
    </r>
    <r>
      <rPr>
        <sz val="11"/>
        <rFont val="Arial"/>
      </rPr>
      <t>/h)</t>
    </r>
  </si>
  <si>
    <t>B-2.7.1.1.10</t>
  </si>
  <si>
    <t xml:space="preserve">المواد الكيميائية المستخدمة </t>
  </si>
  <si>
    <t xml:space="preserve">The used chemical  </t>
  </si>
  <si>
    <t>B-2.7.1.1.11</t>
  </si>
  <si>
    <t>حالة المواد المستخدمة (بودر/سائل/غاز)</t>
  </si>
  <si>
    <t>The state of used chemical (powder/ liquid/ gas)</t>
  </si>
  <si>
    <r>
      <t xml:space="preserve">إسم أو رقم وحدة التعقيم </t>
    </r>
    <r>
      <rPr>
        <b/>
        <vertAlign val="superscript"/>
        <sz val="11"/>
        <color rgb="FF000000"/>
        <rFont val="Arial"/>
      </rPr>
      <t>(1)</t>
    </r>
  </si>
  <si>
    <t>B-2.7.1.1.12</t>
  </si>
  <si>
    <t>المواد الكيميائية المضافة/المستهلكة
(ملجم/لتر)/(لتر/م3) أو(جم/م3)</t>
  </si>
  <si>
    <r>
      <t>Added chemical consumption (l/m</t>
    </r>
    <r>
      <rPr>
        <vertAlign val="superscript"/>
        <sz val="11"/>
        <rFont val="Arial"/>
      </rPr>
      <t>3</t>
    </r>
    <r>
      <rPr>
        <sz val="11"/>
        <rFont val="Arial"/>
      </rPr>
      <t>)/ (g/m</t>
    </r>
    <r>
      <rPr>
        <vertAlign val="superscript"/>
        <sz val="11"/>
        <rFont val="Arial"/>
      </rPr>
      <t>3</t>
    </r>
    <r>
      <rPr>
        <sz val="11"/>
        <rFont val="Arial"/>
      </rPr>
      <t>)/ (mg/l)</t>
    </r>
  </si>
  <si>
    <t>B-2.7.1.1.13</t>
  </si>
  <si>
    <t>قدرة المحرك الكهربائية (كيلووات)</t>
  </si>
  <si>
    <t>Rated power (kW)</t>
  </si>
  <si>
    <t>B-2.7.1.1.14</t>
  </si>
  <si>
    <r>
      <t xml:space="preserve">مصدر الطاقة </t>
    </r>
    <r>
      <rPr>
        <vertAlign val="superscript"/>
        <sz val="11"/>
        <rFont val="Arial"/>
      </rPr>
      <t>(3)</t>
    </r>
  </si>
  <si>
    <r>
      <t xml:space="preserve">Power source </t>
    </r>
    <r>
      <rPr>
        <vertAlign val="superscript"/>
        <sz val="11"/>
        <rFont val="Arial"/>
      </rPr>
      <t>(3)</t>
    </r>
  </si>
  <si>
    <t>B-2.7.1.1.15</t>
  </si>
  <si>
    <r>
      <t>الحالة الراهنة</t>
    </r>
    <r>
      <rPr>
        <vertAlign val="superscript"/>
        <sz val="11"/>
        <rFont val="Arial"/>
      </rPr>
      <t xml:space="preserve">(4) </t>
    </r>
  </si>
  <si>
    <r>
      <t xml:space="preserve">Current condition </t>
    </r>
    <r>
      <rPr>
        <vertAlign val="superscript"/>
        <sz val="11"/>
        <rFont val="Arial"/>
      </rPr>
      <t>(4)</t>
    </r>
  </si>
  <si>
    <t>B-2.7.1.1.16</t>
  </si>
  <si>
    <r>
      <t xml:space="preserve">مستوى الأداء </t>
    </r>
    <r>
      <rPr>
        <vertAlign val="superscript"/>
        <sz val="11"/>
        <rFont val="Arial"/>
      </rPr>
      <t>(5)</t>
    </r>
  </si>
  <si>
    <r>
      <t>Performance level</t>
    </r>
    <r>
      <rPr>
        <vertAlign val="superscript"/>
        <sz val="11"/>
        <rFont val="Arial"/>
      </rPr>
      <t xml:space="preserve"> (5)</t>
    </r>
  </si>
  <si>
    <t>B-2.7.1.1.17</t>
  </si>
  <si>
    <t>B-2.7.1.1.18</t>
  </si>
  <si>
    <r>
      <rPr>
        <vertAlign val="superscript"/>
        <sz val="10"/>
        <rFont val="Arial"/>
      </rPr>
      <t>(1)</t>
    </r>
    <r>
      <rPr>
        <sz val="10"/>
        <rFont val="Arial"/>
      </rPr>
      <t xml:space="preserve"> يرجى ادخال جميع بيانات وحدات التعقيم التابعة للمؤسسة/الفرع المستقل/الفرع وإضافة أعمدة جديدة بحسب الحاجة </t>
    </r>
  </si>
  <si>
    <r>
      <rPr>
        <vertAlign val="superscript"/>
        <sz val="10"/>
        <rFont val="Arial"/>
      </rPr>
      <t>(1)</t>
    </r>
    <r>
      <rPr>
        <sz val="10"/>
        <rFont val="Arial"/>
      </rPr>
      <t xml:space="preserve"> Please insert the data of all water disinfection units  of the LC/AU/branch and insert new columns as needed. </t>
    </r>
  </si>
  <si>
    <r>
      <rPr>
        <vertAlign val="superscript"/>
        <sz val="10"/>
        <rFont val="Arial"/>
      </rPr>
      <t>(2)</t>
    </r>
    <r>
      <rPr>
        <sz val="10"/>
        <rFont val="Arial"/>
      </rPr>
      <t xml:space="preserve">يرجى تحديد نوع وحدة التعقيم المستخدم : (وحدة كلورة/وحدة اوزون/ أخرى  (اذكرها)) </t>
    </r>
  </si>
  <si>
    <r>
      <rPr>
        <vertAlign val="superscript"/>
        <sz val="10"/>
        <rFont val="Arial"/>
      </rPr>
      <t xml:space="preserve">(2) </t>
    </r>
    <r>
      <rPr>
        <sz val="10"/>
        <rFont val="Arial"/>
      </rPr>
      <t>Please specify the type of disinfection unit (Chlorination Unit / Ozone Unit / other (mention it)).</t>
    </r>
  </si>
  <si>
    <r>
      <rPr>
        <vertAlign val="superscript"/>
        <sz val="10"/>
        <color rgb="FF000000"/>
        <rFont val="Arial"/>
      </rPr>
      <t>(3)</t>
    </r>
    <r>
      <rPr>
        <sz val="10"/>
        <color rgb="FF000000"/>
        <rFont val="Arial"/>
      </rPr>
      <t xml:space="preserve"> يرجى تحديد مصادر الطاقة من القائمة المنسدلة (1=كهرباء عامة، 2= مولد ديزل، 3= محطة توليد مركزية تعمل بالديزل، 4= منظومة طاقة شمسية، 5= طاقة مشتراه من القطاع الخاص، 6= أخرى(اذكرها في خانة الملاحظات)</t>
    </r>
  </si>
  <si>
    <r>
      <rPr>
        <vertAlign val="superscript"/>
        <sz val="10"/>
        <rFont val="Arial"/>
      </rPr>
      <t>(3)</t>
    </r>
    <r>
      <rPr>
        <sz val="10"/>
        <rFont val="Arial"/>
      </rPr>
      <t xml:space="preserve"> Please specify the energy sources and select the answer from the dropdown menu (1 = public electricity, 2 = diesel generator, 3 = diesel power plant, 4=solar energy, 5= purchased energy from the private sector, 6=other (mention it under "Remark")).</t>
    </r>
  </si>
  <si>
    <r>
      <rPr>
        <vertAlign val="superscript"/>
        <sz val="10"/>
        <rFont val="Arial"/>
      </rPr>
      <t>(4)</t>
    </r>
    <r>
      <rPr>
        <sz val="10"/>
        <rFont val="Arial"/>
      </rPr>
      <t>الحالة الراهنة (يرجى الاختيار من القائمة المنسدلة (من ا الى 5) : (1) = ممتاز، (2) = جيد و مقبول، (3)= متهالك (مذحل /متاكل/يسرب/....الخ)، (4)=مدمر/تالف جزئيا، (5)=مدمر/تالف كليا</t>
    </r>
  </si>
  <si>
    <r>
      <rPr>
        <vertAlign val="superscript"/>
        <sz val="10"/>
        <rFont val="Arial"/>
      </rPr>
      <t>(4)</t>
    </r>
    <r>
      <rPr>
        <sz val="10"/>
        <rFont val="Arial"/>
      </rPr>
      <t xml:space="preserve"> Current condition (choose from 1 to 5) : (1) = Excellent, (2) = Good and acceptable, (3) = In service but in bad condition (corroded/worn-out/leaking/ etc.), (4) = Partially defected/damaged, (5) = Totally defected/damaged.</t>
    </r>
  </si>
  <si>
    <r>
      <t xml:space="preserve">   (5) </t>
    </r>
    <r>
      <rPr>
        <sz val="10"/>
        <rFont val="Arial"/>
      </rPr>
      <t>مستوى الأداء (يرجى الاختيار من القائمة المنسدلة  ( من 1 الى 4) :  (1) = ممتاز   ، (2) = جيد و مقبول ، (3)=ضعيف و متكرر الأعطال ، (4)=متوقف وخارج الخدمة</t>
    </r>
  </si>
  <si>
    <r>
      <rPr>
        <vertAlign val="superscript"/>
        <sz val="10"/>
        <rFont val="Arial"/>
      </rPr>
      <t xml:space="preserve"> (5)</t>
    </r>
    <r>
      <rPr>
        <sz val="10"/>
        <rFont val="Arial"/>
      </rPr>
      <t xml:space="preserve"> Performance Level (choose from 1 to 4) : (1) = Excellent, (2) = Good and acceptable, (3) = Poor performance and suffering from a lot of breakdowns, (4) = The equipment is off and out of service.</t>
    </r>
  </si>
  <si>
    <t xml:space="preserve"> جدول B-2.7.1.2 البيانات التشغيلية حول عملية تعقيم المياه</t>
  </si>
  <si>
    <t xml:space="preserve">Table B-2.7.1.2 Operational data about water disinfection process </t>
  </si>
  <si>
    <t>B-2.7.1.2.1</t>
  </si>
  <si>
    <t>هل يتم معالجة مياه الشرب بيولوجيًا وما هي المعالجة البيولوجية (على سبيل المثال ، القضاء على البكتيريا ، مسببات الأمراض ، إلخ)؟ إذا كانت الإجابة "نعم" ، فيرجى تحديد المكونات البيولوجية التي تم معالجتها في خانة "الملاحظات"</t>
  </si>
  <si>
    <t>نعم/لا</t>
  </si>
  <si>
    <t>Yes/No</t>
  </si>
  <si>
    <t>Is the drinking water biologically treated and what biological treatment is being referred to (e.g eliminating (bacteria, pathogens, etc.)? 
If "Yes" please state the treated biological components under "Remarks".</t>
  </si>
  <si>
    <t xml:space="preserve">مساحة المناطق التي يتم تزويدها بمياه شرب معقمة </t>
  </si>
  <si>
    <t>Percentage of supply area where water is disinfected out of the total services area.</t>
  </si>
  <si>
    <t>B-2.7.1.2.2</t>
  </si>
  <si>
    <t xml:space="preserve">كمية المياه التي تم تعقيمها  </t>
  </si>
  <si>
    <t>The amount of disinfected water.</t>
  </si>
  <si>
    <t>B-2.7.1.2.3</t>
  </si>
  <si>
    <t>عدد الفحوصات البكتريولوجية  التي تمت في المختبر 
فضلاً حدد عدد الفحوصات في خانة "الملاحظات"</t>
  </si>
  <si>
    <t xml:space="preserve">No. of bacteriological and chemical  performed tests at a laboratory. 
Please specify the no. of each performed tests under "Remark". </t>
  </si>
  <si>
    <t>B-2.7.1.2.4</t>
  </si>
  <si>
    <t>عدد الفحوصات البكتريولوجية التي تمت في المختبر المطابقة للمواصفات القياسية اليمنية لمياه الشرب.
فضلاً حدد عدد الفحوصات خانة "الملاحظات"</t>
  </si>
  <si>
    <t>No. of performed bacteriological and chemical tests  at a laboratory that complies with Yemeni specifications and standards for drinking water.
Please specify the no. of each performed tests under "Remarks".</t>
  </si>
  <si>
    <t>B-2.7.1.2.5</t>
  </si>
  <si>
    <t>إجمالي عدد عينات المياه المكلوره المأخوذة من شبكة المياه لتحديد تركيز  الكلور ( الكلور المتبقي في الشبكة)</t>
  </si>
  <si>
    <t xml:space="preserve">  عدد</t>
  </si>
  <si>
    <t>Total number of water samples taken from the water network to analyse chlorine concentration (residual chlorine in the network).</t>
  </si>
  <si>
    <t>B-2.7.1.2.6</t>
  </si>
  <si>
    <t xml:space="preserve">إجمالي عدد عينات الكلور المتبقي ألمأخوذة من شبكة المياه التي تتوافق مع المواصفات والمقاييس اليمنية لمياه الشرب. في حالة تطبيق مواصفات ومعايير أخرى ، يرجى ذكر اسمها  في خانة "الملاحظات" </t>
  </si>
  <si>
    <t>Total number of residual chlorine samples taken from the water network that comply with Yemeni specifications and standards of drinking water.
Incase other specification and standards are applied, please state its name under "Remarks" .</t>
  </si>
  <si>
    <t>جداول B-2.7.2.1  البيانات العامة لوحدات المعالجة</t>
  </si>
  <si>
    <t>Table B-2.7.2.1 General data of water treatment units</t>
  </si>
  <si>
    <r>
      <t xml:space="preserve">إسم أو رقم وحدة المعالجة </t>
    </r>
    <r>
      <rPr>
        <b/>
        <vertAlign val="superscript"/>
        <sz val="11"/>
        <color rgb="FF000000"/>
        <rFont val="Arial"/>
      </rPr>
      <t>(1)</t>
    </r>
  </si>
  <si>
    <r>
      <t>Treatment unit ID/name</t>
    </r>
    <r>
      <rPr>
        <b/>
        <vertAlign val="superscript"/>
        <sz val="11"/>
        <rFont val="Arial"/>
      </rPr>
      <t>(1)</t>
    </r>
  </si>
  <si>
    <t>B-2.7.2.1.1</t>
  </si>
  <si>
    <t>B-2.7.2.1.2</t>
  </si>
  <si>
    <t>B-2.7.2.1.3</t>
  </si>
  <si>
    <t>B-2.7.2.1.4</t>
  </si>
  <si>
    <r>
      <t xml:space="preserve">نظام المعالجة المستخدم </t>
    </r>
    <r>
      <rPr>
        <vertAlign val="superscript"/>
        <sz val="11"/>
        <rFont val="Arial"/>
      </rPr>
      <t>(2)</t>
    </r>
  </si>
  <si>
    <r>
      <t xml:space="preserve">Type of treatment </t>
    </r>
    <r>
      <rPr>
        <vertAlign val="superscript"/>
        <sz val="11"/>
        <rFont val="Arial"/>
      </rPr>
      <t>(2)</t>
    </r>
  </si>
  <si>
    <t>B-2.7.2.1.5</t>
  </si>
  <si>
    <t>B-2.7.2.1.6</t>
  </si>
  <si>
    <t>B-2.7.2.1.7</t>
  </si>
  <si>
    <t>B-2.7.2.1.8</t>
  </si>
  <si>
    <t>متوسط كمية المياه المعالجة في الشهر(م3/شهر)</t>
  </si>
  <si>
    <r>
      <t>Average monthly quantity of water treated (m</t>
    </r>
    <r>
      <rPr>
        <vertAlign val="superscript"/>
        <sz val="11"/>
        <rFont val="Arial"/>
      </rPr>
      <t>3</t>
    </r>
    <r>
      <rPr>
        <sz val="11"/>
        <rFont val="Arial"/>
      </rPr>
      <t xml:space="preserve">/mth) </t>
    </r>
  </si>
  <si>
    <t>B-2.7.2.1.9</t>
  </si>
  <si>
    <t xml:space="preserve">السعة القصوى لوحدة المعالجة (م3/ساعة) </t>
  </si>
  <si>
    <r>
      <t>Maximum capacity of treatment unit (m</t>
    </r>
    <r>
      <rPr>
        <vertAlign val="superscript"/>
        <sz val="11"/>
        <rFont val="Arial"/>
      </rPr>
      <t>3</t>
    </r>
    <r>
      <rPr>
        <sz val="11"/>
        <rFont val="Arial"/>
      </rPr>
      <t>/h)</t>
    </r>
  </si>
  <si>
    <t>B-2.7.2.1.10</t>
  </si>
  <si>
    <r>
      <t xml:space="preserve">العناصر الكيميائية والفيزيائية التي يتم معالجتها </t>
    </r>
    <r>
      <rPr>
        <vertAlign val="superscript"/>
        <sz val="11"/>
        <rFont val="Arial"/>
      </rPr>
      <t>(3)</t>
    </r>
  </si>
  <si>
    <t>B-2.7.2.1.11</t>
  </si>
  <si>
    <r>
      <t>Disinfection/treatment unit ID/name</t>
    </r>
    <r>
      <rPr>
        <b/>
        <vertAlign val="superscript"/>
        <sz val="11"/>
        <rFont val="Arial"/>
      </rPr>
      <t>(1)</t>
    </r>
  </si>
  <si>
    <r>
      <t xml:space="preserve">مصدر الطاقة </t>
    </r>
    <r>
      <rPr>
        <vertAlign val="superscript"/>
        <sz val="11"/>
        <rFont val="Arial"/>
      </rPr>
      <t>(4)</t>
    </r>
  </si>
  <si>
    <r>
      <t xml:space="preserve">الحالة الراهنة </t>
    </r>
    <r>
      <rPr>
        <vertAlign val="superscript"/>
        <sz val="11"/>
        <rFont val="Arial"/>
      </rPr>
      <t xml:space="preserve">(5) </t>
    </r>
  </si>
  <si>
    <t>B-2.7.2.1.12</t>
  </si>
  <si>
    <r>
      <t xml:space="preserve">مستوى الأداء </t>
    </r>
    <r>
      <rPr>
        <vertAlign val="superscript"/>
        <sz val="11"/>
        <rFont val="Arial"/>
      </rPr>
      <t>(6)</t>
    </r>
  </si>
  <si>
    <t>B-2.7.2.1.13</t>
  </si>
  <si>
    <t>أسباب التوقف (للوحدات/المعدات الخارجة عن الخدمة)</t>
  </si>
  <si>
    <t>B-2.7.2.1.14</t>
  </si>
  <si>
    <r>
      <rPr>
        <vertAlign val="superscript"/>
        <sz val="10"/>
        <rFont val="Arial"/>
      </rPr>
      <t>(1)</t>
    </r>
    <r>
      <rPr>
        <sz val="10"/>
        <rFont val="Arial"/>
      </rPr>
      <t xml:space="preserve"> يرجى ادخال جميع بيانات وحدات المعالجة التابعة للمؤسسة/الفرع المستقل/الفرع وإضافة أعمدة جديدة بحسب الحاجة </t>
    </r>
  </si>
  <si>
    <r>
      <rPr>
        <vertAlign val="superscript"/>
        <sz val="10"/>
        <rFont val="Arial"/>
      </rPr>
      <t>(1)</t>
    </r>
    <r>
      <rPr>
        <sz val="10"/>
        <rFont val="Arial"/>
      </rPr>
      <t xml:space="preserve"> Please insert the data of all water treatment units of the LC/AU/branch and insert new columns as needed. </t>
    </r>
  </si>
  <si>
    <r>
      <rPr>
        <vertAlign val="superscript"/>
        <sz val="10"/>
        <rFont val="Arial"/>
      </rPr>
      <t xml:space="preserve">(2) </t>
    </r>
    <r>
      <rPr>
        <sz val="10"/>
        <rFont val="Arial"/>
      </rPr>
      <t xml:space="preserve">يرجى تحديد نظام وخدة المعالجة المستخدمة: (تناضح عكسي،  حصوات رملية، أخرى  (اذكرها)) </t>
    </r>
  </si>
  <si>
    <r>
      <rPr>
        <vertAlign val="superscript"/>
        <sz val="10"/>
        <rFont val="Arial"/>
      </rPr>
      <t xml:space="preserve">(2) </t>
    </r>
    <r>
      <rPr>
        <sz val="10"/>
        <rFont val="Arial"/>
      </rPr>
      <t>Please specify the type of treatment unit system  (e.g. reverse osmosis, sand gravel, other (mention)) .</t>
    </r>
  </si>
  <si>
    <r>
      <rPr>
        <vertAlign val="superscript"/>
        <sz val="10"/>
        <rFont val="Arial"/>
      </rPr>
      <t xml:space="preserve">(3) </t>
    </r>
    <r>
      <rPr>
        <sz val="10"/>
        <rFont val="Arial"/>
      </rPr>
      <t xml:space="preserve">يرجى تحديد العناصر/المركبات الكيمائية/الفيزيائية  الزائدة في مياه الشرب التي يتم معالجتها (ازالتها) : (مثلاً ة الحديدة، الكبريتات, الاملاح الذائبة، عكارة المياه، الشوائب العالقة، أخرى  (اذكرها)) </t>
    </r>
  </si>
  <si>
    <r>
      <rPr>
        <vertAlign val="superscript"/>
        <sz val="10"/>
        <rFont val="Arial"/>
      </rPr>
      <t xml:space="preserve">(3) </t>
    </r>
    <r>
      <rPr>
        <sz val="10"/>
        <rFont val="Arial"/>
      </rPr>
      <t>Please specify the excess chemical and physical elements/compounds in the drinking water that is being treated (removed): (for example, iron, sulphates, TDS, water turbidity, TSS, others (mention them))</t>
    </r>
  </si>
  <si>
    <r>
      <t xml:space="preserve">يرجى تحديد مصادر الطاقة (كهرباء عامة/ مولد ديزل /محطة توليد مركزية تعمل بالديزل/طاقة شمسية /طاقة مشتراه من القطاع الخاص/أخرى(اذكرها) ) </t>
    </r>
    <r>
      <rPr>
        <vertAlign val="superscript"/>
        <sz val="10"/>
        <color rgb="FF000000"/>
        <rFont val="Arial"/>
      </rPr>
      <t>(4)</t>
    </r>
  </si>
  <si>
    <r>
      <rPr>
        <vertAlign val="superscript"/>
        <sz val="10"/>
        <rFont val="Arial"/>
      </rPr>
      <t xml:space="preserve">(5) </t>
    </r>
    <r>
      <rPr>
        <sz val="10"/>
        <rFont val="Arial"/>
      </rPr>
      <t>الحالة الراهنة (يرجى الاختيار من القائمة المنسدلة (من ا الى 5) : (1) = ممتاز، (2) = جيد و مقبول، (3)= متهالك (مذحل /متاكل/يسرب/....الخ)، (4)=مدمر/تالف جزئيا، (5)=مدمر/تالف كليا</t>
    </r>
  </si>
  <si>
    <r>
      <rPr>
        <vertAlign val="superscript"/>
        <sz val="10"/>
        <rFont val="Arial"/>
      </rPr>
      <t>(4)</t>
    </r>
    <r>
      <rPr>
        <sz val="10"/>
        <rFont val="Arial"/>
      </rPr>
      <t xml:space="preserve"> Current condition (choose from dropdown list ranging (1 to 5) : (1) = Excellent, (2) = Good and acceptable, (3) = In service but in bad condition (corroded/worn-out/leaking/ etc.), (4) = Partially defected/damaged, (5) = Totally defected/damaged.</t>
    </r>
  </si>
  <si>
    <r>
      <rPr>
        <vertAlign val="superscript"/>
        <sz val="10"/>
        <rFont val="Arial"/>
      </rPr>
      <t xml:space="preserve"> (6) </t>
    </r>
    <r>
      <rPr>
        <sz val="10"/>
        <rFont val="Arial"/>
      </rPr>
      <t>مستوى الأداء (يرجى الاختيار من القائمة المنسدلة  ( من 1 الى 4) :  (1) = ممتاز   ، (2) = جيد و مقبول ، (3)=ضعيف و متكرر الأعطال ، (4)=متوقف وخارج الخدمة</t>
    </r>
  </si>
  <si>
    <r>
      <rPr>
        <vertAlign val="superscript"/>
        <sz val="10"/>
        <rFont val="Arial"/>
      </rPr>
      <t xml:space="preserve"> (5)</t>
    </r>
    <r>
      <rPr>
        <sz val="10"/>
        <rFont val="Arial"/>
      </rPr>
      <t xml:space="preserve"> Performance  level (choose from dropdown list ranging (1 to 4) : (1) = Excellent, (2) = Good and acceptable, (3) = Poor performance and suffering from a lot of breakdowns, (4) = The equipment is off and out of service.</t>
    </r>
  </si>
  <si>
    <t>جدول  B-2.7.2.2  البيانات التشغيلية لعملية معالجة المياه</t>
  </si>
  <si>
    <t xml:space="preserve">Table B-2.7.2.2 Operational data about water treatment process </t>
  </si>
  <si>
    <t>B-2.7.2.2.1</t>
  </si>
  <si>
    <t>هل يتم معالجة مياه الشرب كيميائيا (ألتخلص من العناصر (الكيميائية الزائدة)؟. إذا كانت الإجابة "نعم" يرجى تحديد العناصر الكيمائية التي تم معالجتها  في خانة "الملاحظات"</t>
  </si>
  <si>
    <t>Is the drinking water chemically treated such as removing the excess chemical elements? 
If "Yes" please state the treated chemical elements under "Remarks".</t>
  </si>
  <si>
    <t>B-2.7.2.2.2</t>
  </si>
  <si>
    <t>هل يتم معالجة مياه الشرب فيزيائيا (مثلا ألتخلص من الأملاح الزائدة، عكارة المياه, الشوائب وغيرها)؟ ذا كانت الإجابة "نعم" يرجى تحديد المكونات الفيزيائية التي تم معالجتها  في خانة "الملاحظات"</t>
  </si>
  <si>
    <t>Is the drinking water physically treated (e.g. remove of excess salts, water turbidity, impurities, etc.)? 
If "Yes" please state the treated physical components under "Remarks".</t>
  </si>
  <si>
    <t>B-2.7.2.2.3</t>
  </si>
  <si>
    <t xml:space="preserve"> مساحة المناطق التي يتم تزويدها بمياه معالجة؟</t>
  </si>
  <si>
    <r>
      <t>كم</t>
    </r>
    <r>
      <rPr>
        <vertAlign val="superscript"/>
        <sz val="11"/>
        <rFont val="Arial"/>
      </rPr>
      <t>2</t>
    </r>
  </si>
  <si>
    <t>Percentage of supply area where water is treated out of the total services area.</t>
  </si>
  <si>
    <t>B-2.7.2.2.4</t>
  </si>
  <si>
    <t xml:space="preserve">كمية المياه التي تم معالجتها  </t>
  </si>
  <si>
    <t>The amount of treated water.</t>
  </si>
  <si>
    <t>B-2.7.2.2.5</t>
  </si>
  <si>
    <t>عدد الفحوصات الكيمائية والفيزيائية التي تمت في المختبر 
فضلاً حدد عدد الفحوصات من كل نوع في خانة "الملاحظات"</t>
  </si>
  <si>
    <t xml:space="preserve">No. of bacteriological and chemical  performed tests at a laboratory. Please specify the no. of each performed tests under "Remark". </t>
  </si>
  <si>
    <t>B-2.7.2.2.6</t>
  </si>
  <si>
    <t>عدد الفحوصات الكيمائية/الفيزيائية التي تمت في المختبر المطابقة للمواصفات القياسية اليمنية لمياه الشرب.
فضلاً حدد عدد الفحوصات من كل نوع في خانة "الملاحظات"</t>
  </si>
  <si>
    <t>جدول B-2.7.3  أسئلة عامة عن تعقيم ومعالجة المياه</t>
  </si>
  <si>
    <t xml:space="preserve">Table B-2.7.3 General questions about water disinfection and treatment process </t>
  </si>
  <si>
    <t xml:space="preserve">الإجابة </t>
  </si>
  <si>
    <t>B-2.7.3.1</t>
  </si>
  <si>
    <t>هل هناك وحدات تعقيم ومعالجة كافية في نظام المياه؟
يرجى اختيار ألاجابة من القائمة المنسدلة, إذا كانت الاجابة بـ "لا" أو "إلى حد ما", لطفا أذكر الأسباب في خانة "الملاحظات"</t>
  </si>
  <si>
    <t>Are there sufficient disinfection and treatment units in the water system?
Please select the answer from the dropdown menu, if the answer is "no" or "not as required", please state the reasons under "Remarks".</t>
  </si>
  <si>
    <t>B-2.7.3.2</t>
  </si>
  <si>
    <t>هل يوجد إجراءات كافية لمراقبة وفحص جودة المياه؟
يرجى اختيار ألاجابة من القائمة المنسدلة, إذا كانت الاجابة بـ "لا" أو "إلى حد ما", لطفا أذكر الأسباب في خانة "الملاحظات"</t>
  </si>
  <si>
    <t>Does the system have adequate monitoring and testing procedures?
Please select the answer from the dropdown menu, if the answer is "no" or "not as required", please state the reasons under "Remarks".</t>
  </si>
  <si>
    <t>B-2.7.3.3</t>
  </si>
  <si>
    <t>هل يتم مراقبة جودة المياه في جميع  خطوط ومناطق توزيع المياه بصورة دورية, 
يرجى اختيار ألاجابة من القائمة المنسدلة, إذا كانت الاجابة بـ "نعم"، حدد كل كم تكرر وإذا كانت الاجابة بـ "لا" أو "إلى حد ما", لطفا أذكر الأسباب في خانة "الملاحظات"</t>
  </si>
  <si>
    <t>Is the water quality monitored in all water distribution lines and areas periodically? 
Please select the answer from the dropdown menu, in case the answer is "yes" specify the period, and if  "no" or "not as required", please state the reasons under "Remarks".</t>
  </si>
  <si>
    <t>B-2.7.3.4</t>
  </si>
  <si>
    <t>هل يتم مراقبة وفحص نوعية المياه لكل مصدر على حده بصوره دورية وكل كم يتم تكرارها إذا كانت الاجابة بـ "نعم"، حدد كل كم تكرر في خانة "التفاصيل". وإذا كانت الاجابة بـ "لا" أو "إلى حد ما", لطفا أذكر الأسباب في خانة "الملاحظات"</t>
  </si>
  <si>
    <t>Is the water quality monitored at each water source periodically? 
Please select the answer from the dropdown menu, in case the answer is "yes" specify the period, and if "no" or "not as required", please state the reasons under "Remarks".</t>
  </si>
  <si>
    <t>B-2.7.3.5</t>
  </si>
  <si>
    <t xml:space="preserve"> هل حدث توقف لعمليات التعقيم/المعالجة ؟
يرجى اختيار ألاجابة من القائمة المنسدلة, إذا كانت الاجابة بـ "نعم", لطفا أذكر الأسباب في خانة "الملاحظات"</t>
  </si>
  <si>
    <t>Have there been any interruptions in disinfection/ treatment? 
Please select the answer from the dropdown menu, in case the answer is "yes" , please state the reasons and location under "Remarks".</t>
  </si>
  <si>
    <t>B-2.7.3.6</t>
  </si>
  <si>
    <t>هل يتم إختبار بقايا الكلور في نظام المياه كما يجب؟
يرجى اختيار ألاجابة من القائمة المنسدلة, إذا كانت الاجابة بـ "لا" أو "إلى حد ما", لطفا أذكر الأسباب في خانة "الملاحظات".</t>
  </si>
  <si>
    <t>Are chlorine residuals tested in the system as required? 
Please select the answer from the dropdown menu, In case the answer is "n"o or "not as required", please state the reasons under "Remarks".</t>
  </si>
  <si>
    <t>B-2.7.3.7</t>
  </si>
  <si>
    <t>هل يتم إتباع إجراءات السلامة المناسبة للتعامل مع مواد التعقيم أو المعالجة؟
يرجى اختيار ألاجابة من القائمة المنسدلة, إذا كانت الاجابة بـ "لا" أو "إلى حد ما", لطفا أذكر الأسباب في خانة "الملاحظات".</t>
  </si>
  <si>
    <t>Does the utility use proper safety procedures for handling line of disinfection chemicals?
Please select the answer from the dropdown menu, In case the answer is "no" or "not as required", please state the reasons.</t>
  </si>
  <si>
    <t>B-2.7.3.8</t>
  </si>
  <si>
    <t>هل أنظمة التحكم وأجهزة القياس الخاصة بوحدات التعقيم والمعالجة كافية وشغالة ومستخدمة (مفعلة)؟
يرجى اختيار ألاجابة من القائمة المنسدلة, إذا كانت الاجابة بـ "لا" أو "إلى حد ما", لطفا أذكر الأسباب في خانة "الملاحظات".</t>
  </si>
  <si>
    <t>Are instrumentation and control systems for the process adequate, operational, and used?
Please select the answer from the dropdown menu, in case the answer is "no" or "not as required", please state the reasons under "Remarks".</t>
  </si>
  <si>
    <t>B-2.7.3.9</t>
  </si>
  <si>
    <t>هل يتم إجراء أعمال الصيانة الدورية لوحدات التعقيم والمعالجة؟
يرجى اختيار ألاجابة من القائمة المنسدلة, إذا كانت الاجابة بـ "لا" أو "إلى حد ما", لطفا أذكر الأسباب في خانة "الملاحظات".</t>
  </si>
  <si>
    <t>Are the disinfection and treatment units maintained periodically?
Please select the answer from the dropdown menu, in case the answer is "no" or "not as required", please state the reasons under "Remarks".</t>
  </si>
  <si>
    <t>B-2.7.3.10</t>
  </si>
  <si>
    <t>هل تعكس سجلات التشغيل اليومية الجرعات الكيميائية والكميات الإجمالية للمواد الكيميائية المستخدمة في عمليات التعقيم والمعالجة؟
يرجى اختيار ألاجابة من القائمة المنسدلة, ذا كانت الاجابة بـ "لا" أو "إلى حد ما", لطفا أذكر الأسباب في خانة "الملاحظات".</t>
  </si>
  <si>
    <t>Do daily operating records reflect chemical doses and total quantities of chemicals used in disinfection/ treatment process?
Please select the answer from the dropdown menu, in case the answer is "no" or "not as required", please state the reasons under "Remarks".</t>
  </si>
  <si>
    <t>B-2.7.3.11</t>
  </si>
  <si>
    <t>ماهي الجراثيم أو الممرضات التي تؤثر سلبيا على جودة المياه بيولوجيا؟ (كالبكتيريا والطفيليات وغيرها)؟ فضلاً المزيد من التفاصيل  في خانة "الملاحظات"</t>
  </si>
  <si>
    <t>What are biological germs that are negatively affecting water quality? Such as bacteria, parasites, etc.? 
Please state further information under "Remarks".</t>
  </si>
  <si>
    <t>B-2.7.3.12</t>
  </si>
  <si>
    <t>ماهي المواد أو العناصر التي تؤثر سلبيا على جودة المياه فيزيائيا وكيميائيا (كالاملاح والعناصرالكيميائية والرمال وغيرها)؟  فضلاً المزيد من التفاصيل  في خانة "الملاحظات"</t>
  </si>
  <si>
    <t>What are the substances and elements that negatively affected the current and chemical quality of water (such as salts, chemical elements, sand, etc.)? Please state further information under "Remarks".</t>
  </si>
  <si>
    <t>B-2.7.3.13</t>
  </si>
  <si>
    <t>ماهي الطرق المتبعة لتحسين جودة المياه بيولوجيا؟ فضلاً المزيد من التفاصيل  في خانة "الملاحظات"</t>
  </si>
  <si>
    <t>What are the methods used to biologically improve the water quality? Please state further information under "Remarks".</t>
  </si>
  <si>
    <t>B-2.7.3.14</t>
  </si>
  <si>
    <t>ماهي الطرق المتبعة لتحسين جودة المياه فيزيائيا وكيميائيا؟ فضلاً المزيد من التفاصيل  في خانة "الملاحظات"</t>
  </si>
  <si>
    <t>What are the methods used to improve water quality physically and chemically? Please state further information under "Remarks".</t>
  </si>
  <si>
    <t xml:space="preserve">جدول B-2.7.4  الاحتياجات التشغيلية و الاستثمارية لوحدات التعقيم والمعالجة  </t>
  </si>
  <si>
    <t>Table B-2.7.4 Operational needs and required investment measures for disinfection and treatment units</t>
  </si>
  <si>
    <r>
      <rPr>
        <b/>
        <sz val="11"/>
        <color rgb="FF000000"/>
        <rFont val="Arial"/>
      </rPr>
      <t xml:space="preserve">الإحتياجات </t>
    </r>
    <r>
      <rPr>
        <b/>
        <vertAlign val="superscript"/>
        <sz val="11"/>
        <color rgb="FF000000"/>
        <rFont val="Arial"/>
      </rPr>
      <t>(1)</t>
    </r>
  </si>
  <si>
    <r>
      <rPr>
        <b/>
        <sz val="11"/>
        <color rgb="FF000000"/>
        <rFont val="Arial"/>
      </rPr>
      <t>مطلوب لـ /مكان التركيب</t>
    </r>
    <r>
      <rPr>
        <b/>
        <vertAlign val="superscript"/>
        <sz val="11"/>
        <color rgb="FF000000"/>
        <rFont val="Arial"/>
      </rPr>
      <t>2)</t>
    </r>
  </si>
  <si>
    <r>
      <t xml:space="preserve"> الأولوية </t>
    </r>
    <r>
      <rPr>
        <b/>
        <vertAlign val="superscript"/>
        <sz val="11"/>
        <color rgb="FF000000"/>
        <rFont val="Arial"/>
      </rPr>
      <t>(3)</t>
    </r>
    <r>
      <rPr>
        <b/>
        <sz val="11"/>
        <color rgb="FF000000"/>
        <rFont val="Arial"/>
      </rPr>
      <t xml:space="preserve"> </t>
    </r>
  </si>
  <si>
    <r>
      <t>Priority</t>
    </r>
    <r>
      <rPr>
        <b/>
        <vertAlign val="superscript"/>
        <sz val="11"/>
        <color rgb="FF000000"/>
        <rFont val="Arial"/>
      </rPr>
      <t xml:space="preserve"> (3)</t>
    </r>
  </si>
  <si>
    <t>Total Estimated Cost (USD)</t>
  </si>
  <si>
    <t>Technical Specifications in brief</t>
  </si>
  <si>
    <r>
      <t xml:space="preserve">Required for installation location </t>
    </r>
    <r>
      <rPr>
        <b/>
        <vertAlign val="superscript"/>
        <sz val="11"/>
        <color rgb="FF000000"/>
        <rFont val="Arial"/>
      </rPr>
      <t>(2)</t>
    </r>
  </si>
  <si>
    <t>B-2.7.4.1</t>
  </si>
  <si>
    <t>محطة تعقيم وكلوره</t>
  </si>
  <si>
    <t>B-2.7.4.2</t>
  </si>
  <si>
    <t>B-2.7.4.3</t>
  </si>
  <si>
    <t>قطع غيار وأجهزة حقن واسطوانات كلور</t>
  </si>
  <si>
    <t>B-2.7.4.4</t>
  </si>
  <si>
    <t>B-2.7.4.5</t>
  </si>
  <si>
    <t>B-2.7.4.6</t>
  </si>
  <si>
    <t>B-2.7.4.7</t>
  </si>
  <si>
    <t>B-2.7.4.8</t>
  </si>
  <si>
    <t>B-2.7.4.9</t>
  </si>
  <si>
    <t>B-2.7.4.10</t>
  </si>
  <si>
    <r>
      <rPr>
        <vertAlign val="superscript"/>
        <sz val="10"/>
        <rFont val="Arial"/>
      </rPr>
      <t>(1)</t>
    </r>
    <r>
      <rPr>
        <sz val="10"/>
        <rFont val="Arial"/>
      </rPr>
      <t xml:space="preserve"> يرجى إدخال الاحتياجات المطلوبة لإعادة التأهيل والإصلاح والاستبدال والجديدة لوحدات تعقيم/ معالجة المياه. الرجاء إضافة صفوف جديدة لمزيد من الاحتياجات حسب الحاجة </t>
    </r>
  </si>
  <si>
    <r>
      <rPr>
        <vertAlign val="superscript"/>
        <sz val="10"/>
        <rFont val="Arial"/>
      </rPr>
      <t>(1)</t>
    </r>
    <r>
      <rPr>
        <sz val="10"/>
        <rFont val="Arial"/>
      </rPr>
      <t xml:space="preserve"> Please insert the required measures for rehabilitation, repair, replacement and new water disinfection/treatment units. Please add new rows for further items as needed.</t>
    </r>
  </si>
  <si>
    <r>
      <rPr>
        <vertAlign val="superscript"/>
        <sz val="10"/>
        <color indexed="8"/>
        <rFont val="Arial"/>
      </rPr>
      <t xml:space="preserve">(2) </t>
    </r>
    <r>
      <rPr>
        <sz val="10"/>
        <color indexed="8"/>
        <rFont val="Arial"/>
      </rPr>
      <t xml:space="preserve">يرجى تحديد موقع التركيب و القسم او الإدارة الطالبة  </t>
    </r>
  </si>
  <si>
    <r>
      <rPr>
        <vertAlign val="superscript"/>
        <sz val="10"/>
        <color indexed="8"/>
        <rFont val="Arial"/>
      </rPr>
      <t xml:space="preserve">(2) </t>
    </r>
    <r>
      <rPr>
        <sz val="10"/>
        <color indexed="8"/>
        <rFont val="Arial"/>
      </rPr>
      <t>Define installation place (well or other water resource/reservoir, etc.).</t>
    </r>
  </si>
  <si>
    <r>
      <rPr>
        <vertAlign val="superscript"/>
        <sz val="10"/>
        <color rgb="FF000000"/>
        <rFont val="Arial"/>
      </rPr>
      <t xml:space="preserve">(3) </t>
    </r>
    <r>
      <rPr>
        <sz val="10"/>
        <color rgb="FF000000"/>
        <rFont val="Arial"/>
      </rPr>
      <t>يرجى اختيار الأولوية من القائمة المنسدلة (من 1- 4) : 1= حرج، 2= أولوية عليا (1-2 سنتين) ، 3= أولوية متوسطة، 4=أولوية منخفضة</t>
    </r>
  </si>
  <si>
    <t>إستمارة B.3.0  نظام  الصرف الصحي</t>
  </si>
  <si>
    <t>Form B-3 Wastewater system</t>
  </si>
  <si>
    <t>إستمارة B.3.1  البيانات العامة لنظام الصرف الصحي</t>
  </si>
  <si>
    <t>Form B-3.1  General data of the wastewater system</t>
  </si>
  <si>
    <t>جدول B3.1.1  نظرة عامة على نظام الصرف الصحي والسكان المخدومين</t>
  </si>
  <si>
    <t>Table B-3.1.1 Overview of wastewater system and served populations</t>
  </si>
  <si>
    <t>Remark</t>
  </si>
  <si>
    <t>B-3.1.1.1</t>
  </si>
  <si>
    <t>B-3.1.1.2</t>
  </si>
  <si>
    <t>عدد السكان المخدومين من المؤسسة/الفرع</t>
  </si>
  <si>
    <t>B-3.1.1.3</t>
  </si>
  <si>
    <t>إجمالي المساحة في إطار الخدمات التي تقدمها المؤسسة/الفرع</t>
  </si>
  <si>
    <t>B-3.1.1.4</t>
  </si>
  <si>
    <t>إجمالي المساحة المخدومة بواسطة المؤسسة/الفرع</t>
  </si>
  <si>
    <t>B-3.1.1.5</t>
  </si>
  <si>
    <t>B-3.1.1.6</t>
  </si>
  <si>
    <t>إجمالي عدد السكان المخدومين من مزودين خدمة أخرين</t>
  </si>
  <si>
    <t>Total population served by other providers</t>
  </si>
  <si>
    <t>B-3.1.1.7</t>
  </si>
  <si>
    <t xml:space="preserve"> المساحة المخدومة من مزودين الخدمة الأخرين</t>
  </si>
  <si>
    <t>The area served by other providers</t>
  </si>
  <si>
    <t>B-3.1.1.8</t>
  </si>
  <si>
    <t>عدد التوصيلات المخدومة من ألمؤسسة/الفرع بواسطة شبكة  الصرف الصحي</t>
  </si>
  <si>
    <t xml:space="preserve">No. of connections served by LC/ AU/ branch through sewer network </t>
  </si>
  <si>
    <t>B-3.1.1.9</t>
  </si>
  <si>
    <t xml:space="preserve">عدد التوصيلات المخدومة من ألمؤسسة/الفرع بواسطة ناقلة شفط (وايتات) </t>
  </si>
  <si>
    <t>No. of connections served by LC/ AU/ branch through vacuum tanker</t>
  </si>
  <si>
    <t>B-3.1.1.10</t>
  </si>
  <si>
    <t>عدد التوصيلات المخدومة من ألمؤسسة/الفرع بواسطة خزانات تحليل (تعفن)</t>
  </si>
  <si>
    <t>Number of connections served by the LC/AU/branch by septic tanks.</t>
  </si>
  <si>
    <t>B-3.1.1.11</t>
  </si>
  <si>
    <t>عدد السكان المخدومين بواسطة ناقلة شفط (وايتات) من القطاع الخاص</t>
  </si>
  <si>
    <t>No. of population served by private vacuum tanker</t>
  </si>
  <si>
    <t>B-3.1.1.12</t>
  </si>
  <si>
    <t xml:space="preserve">عدد السكان المستخدمين حفر امتصاصية (بيارات) خاصة بهم </t>
  </si>
  <si>
    <t>No. of population served by owned cesspits</t>
  </si>
  <si>
    <t>B-3.1.1.13</t>
  </si>
  <si>
    <t>عدد السكان المخدومين عن طريق خزان تحليل خاصة</t>
  </si>
  <si>
    <t>No. of population served by owned septic tanks</t>
  </si>
  <si>
    <t>B-3.1.1.14</t>
  </si>
  <si>
    <t xml:space="preserve">عدد السكان المخدومين عن طريق حمامات جافة </t>
  </si>
  <si>
    <t>No. of population served by owned dry toilets</t>
  </si>
  <si>
    <t>B-3.1.1.15</t>
  </si>
  <si>
    <t>عدد السكان المخدومين بواسطة طرق أخرى, يرجى تحديد نوع الطريقة في خانة الملاحظات</t>
  </si>
  <si>
    <t>No. of population served by other methods. Please specify the other method under "remarks"</t>
  </si>
  <si>
    <t>B-3.1.1.16</t>
  </si>
  <si>
    <t>عدد السكان المخدومين بواسطة منظمات المجتمع المدني والمنظمات الممولة</t>
  </si>
  <si>
    <t>No. of population served by NGOs or funding organizations</t>
  </si>
  <si>
    <t xml:space="preserve">جدول B3.1.2 بيانات نظام تجميع ونقل الصرف الصحي </t>
  </si>
  <si>
    <t xml:space="preserve">Table B-3.1.2   Wastewater collection, conveying and treatment system data  </t>
  </si>
  <si>
    <t>B-3.1.2.1</t>
  </si>
  <si>
    <t xml:space="preserve">نظام </t>
  </si>
  <si>
    <t>system</t>
  </si>
  <si>
    <t>B-3.1.2.2</t>
  </si>
  <si>
    <t>إجمالي طول شبكة الصرف الصحي</t>
  </si>
  <si>
    <t>م</t>
  </si>
  <si>
    <t>m</t>
  </si>
  <si>
    <t>Total length of the sewerage network</t>
  </si>
  <si>
    <t>B-3.1.2.3</t>
  </si>
  <si>
    <t xml:space="preserve">طول شبكة الصرف الصحي  بالانسياب الطبيعي   </t>
  </si>
  <si>
    <t>Total length of the sewage network by gravity flow</t>
  </si>
  <si>
    <t>B-3.1.2.4</t>
  </si>
  <si>
    <t>طول خطوط أنابيب الصرف الصحي الرئيسية (خطوط الأنابيب المضغوطة)</t>
  </si>
  <si>
    <t>Total length of force-main sewerage pipelines (pressured pipelines)</t>
  </si>
  <si>
    <t>B-3.1.2.5</t>
  </si>
  <si>
    <t xml:space="preserve">إجمالي عدد محطات معالجة الصرف الصحي </t>
  </si>
  <si>
    <t>No. of wastewater treatment plants (WWTPs)</t>
  </si>
  <si>
    <t>B-3.1.2.6</t>
  </si>
  <si>
    <t xml:space="preserve">إجمالي عدد محطات ضخ مياه الصرف الصحي </t>
  </si>
  <si>
    <t>No. of wastewater pumping stations</t>
  </si>
  <si>
    <t>B-3.1.2.7</t>
  </si>
  <si>
    <t xml:space="preserve">عدد عدادات قياس التدفق الرئيسية المركبة في شبكة الصرف الصحي ومحطات المعالجة </t>
  </si>
  <si>
    <t>No. of permanently installed flow meters in the sewer system and at wastewater treatment plants (WWTPs)</t>
  </si>
  <si>
    <t>B-3.1.2.8</t>
  </si>
  <si>
    <t xml:space="preserve">القدرة الاستيعابية لمحطات ضخ مياه الصرف الصحي (الأسمية) </t>
  </si>
  <si>
    <r>
      <t>m</t>
    </r>
    <r>
      <rPr>
        <vertAlign val="superscript"/>
        <sz val="11"/>
        <rFont val="Arial"/>
      </rPr>
      <t>3</t>
    </r>
    <r>
      <rPr>
        <sz val="11"/>
        <rFont val="Arial"/>
      </rPr>
      <t>/d</t>
    </r>
  </si>
  <si>
    <t>The nominal capacity of all sewage pumping stations</t>
  </si>
  <si>
    <t>B-3.1.2.9</t>
  </si>
  <si>
    <t xml:space="preserve">القدرة الاستيعابية لمحطات ضخ مياه الصرف الصحي (الحالية) </t>
  </si>
  <si>
    <t xml:space="preserve">The current capacity of sewage pumping stations </t>
  </si>
  <si>
    <t>B-3.1.2.10</t>
  </si>
  <si>
    <t>عدد المناهل بنظام تجميع ونقل الصرف الصحي</t>
  </si>
  <si>
    <t>No. of manholes within the sewage system</t>
  </si>
  <si>
    <t>B-3.1.2.11</t>
  </si>
  <si>
    <t>إجمالي السعة التصميمية للتدفق اليومي لمياه الصرف الصحي الداخلة لجميع محطات الصرف الصحي</t>
  </si>
  <si>
    <t xml:space="preserve">Total designed inflow at inlet of all WWTPs </t>
  </si>
  <si>
    <t>B-3.1.2.12</t>
  </si>
  <si>
    <t xml:space="preserve">كمية مياه الصرف الصحي الحالية (الفعلية) عند مدخل جميع محطات معالجة الصرف الصحي </t>
  </si>
  <si>
    <t>Actual inflow at inlets of all WWTPs</t>
  </si>
  <si>
    <t>B-3.1.2.13</t>
  </si>
  <si>
    <t xml:space="preserve">عدد خزانات التحليل (التعفن) ،خزانات االتفتيش ، الخ  لكل مساحة  إن وجدت </t>
  </si>
  <si>
    <t>No. of septic tanks, inception tanks, etc. per area, If applicable</t>
  </si>
  <si>
    <t>B-3.1.2.14</t>
  </si>
  <si>
    <t>كمية المياه العادمة والحمأة الواردة من الأنظمة الأخرى في محطات معالجة مياه الصرف الصحي</t>
  </si>
  <si>
    <t>Volume of wastewater and sludge received from other systems at WWTPs.</t>
  </si>
  <si>
    <t>B-3.1.2.15</t>
  </si>
  <si>
    <t xml:space="preserve">عدد خزانات المعالجة الأولية (في المستشفيات، المسالخ، المصانع، المختبرات والمعامل البيولوجية والكيمائية، إلخ) إن وجدت </t>
  </si>
  <si>
    <t>No. of inception tanks (in hospitals, slaughterhouses, factories, laboratories, biological and chemical laboratories, etc.), If applicable</t>
  </si>
  <si>
    <t>B-3.1.2.16</t>
  </si>
  <si>
    <t>إذا لم تكن هناك أنظمة آمنة للتخلص من مياه الصرف الصحي ومعالجتها ، فكيف يتم جمع مياه الصرف الصحي والتخلص منها؟</t>
  </si>
  <si>
    <t>لا ينطبق</t>
  </si>
  <si>
    <t>n/a</t>
  </si>
  <si>
    <t>If there are no safe sewage disposal and treatment systems, how is the sewage collected and disposed?</t>
  </si>
  <si>
    <t>B-3.1.2.17</t>
  </si>
  <si>
    <t xml:space="preserve">إجمالي عدد الطلبات لشفط وتفريغ مياه الصرف الصحي من الأنظمة الأخرى على سبيل المثال من البيارات وخزانات التعفن </t>
  </si>
  <si>
    <t>Total no. of requests for emptying contents from other systems (e.g., septic tanks, cesspits)</t>
  </si>
  <si>
    <t>B-3.1.2.18</t>
  </si>
  <si>
    <t xml:space="preserve">نسبة كمية مياه الصرف الصحي المعالجة بشكل صحيح من اجمالي كمية مياه الصرف الصحي المعالجة </t>
  </si>
  <si>
    <t>Percentage of properly treated wastewater from the total treated.</t>
  </si>
  <si>
    <t>note</t>
  </si>
  <si>
    <t>Form B.3 Wastewater system</t>
  </si>
  <si>
    <t>إستمارة B.3.2  شبكة الصرف الصحي</t>
  </si>
  <si>
    <t xml:space="preserve">Form B-3.2  Sewer network </t>
  </si>
  <si>
    <t>جدول B.3.2.1  حالة شبكة تجميع ونقل مياه الصرف الصحي</t>
  </si>
  <si>
    <t xml:space="preserve">Table B-3.2.1 Situation of the sewer collection and transmission pipe network </t>
  </si>
  <si>
    <r>
      <t xml:space="preserve">مكونات
شبكة الصرف الصحي </t>
    </r>
    <r>
      <rPr>
        <b/>
        <vertAlign val="superscript"/>
        <sz val="11"/>
        <rFont val="Arial"/>
      </rPr>
      <t>(1)</t>
    </r>
  </si>
  <si>
    <r>
      <t xml:space="preserve"> نظام الصرف الصحي </t>
    </r>
    <r>
      <rPr>
        <b/>
        <vertAlign val="superscript"/>
        <sz val="11"/>
        <color rgb="FF000000"/>
        <rFont val="Arial"/>
      </rPr>
      <t>(2)</t>
    </r>
  </si>
  <si>
    <t xml:space="preserve">خطوط تجميع 
/خطوط نقل </t>
  </si>
  <si>
    <t xml:space="preserve">منطقة التركيب </t>
  </si>
  <si>
    <r>
      <t xml:space="preserve">الحالة التشغيلية </t>
    </r>
    <r>
      <rPr>
        <b/>
        <vertAlign val="superscript"/>
        <sz val="11"/>
        <color rgb="FF000000"/>
        <rFont val="Arial"/>
      </rPr>
      <t xml:space="preserve">(3) </t>
    </r>
  </si>
  <si>
    <t>الحالة الراهنة (3)</t>
  </si>
  <si>
    <r>
      <t xml:space="preserve">Current condition </t>
    </r>
    <r>
      <rPr>
        <b/>
        <vertAlign val="superscript"/>
        <sz val="11"/>
        <color rgb="FF000000"/>
        <rFont val="Arial"/>
      </rPr>
      <t>(4)</t>
    </r>
  </si>
  <si>
    <r>
      <t xml:space="preserve">Operational status </t>
    </r>
    <r>
      <rPr>
        <b/>
        <vertAlign val="superscript"/>
        <sz val="11"/>
        <color rgb="FF000000"/>
        <rFont val="Arial"/>
      </rPr>
      <t>(3)</t>
    </r>
  </si>
  <si>
    <t xml:space="preserve"> Diameter </t>
  </si>
  <si>
    <t>Installation
date</t>
  </si>
  <si>
    <t>Collection/ transmission pipelines</t>
  </si>
  <si>
    <r>
      <t xml:space="preserve">Type of sewer systems </t>
    </r>
    <r>
      <rPr>
        <b/>
        <vertAlign val="superscript"/>
        <sz val="11"/>
        <color rgb="FF000000"/>
        <rFont val="Arial"/>
      </rPr>
      <t>(2)</t>
    </r>
  </si>
  <si>
    <r>
      <t xml:space="preserve">Components of
sewer network </t>
    </r>
    <r>
      <rPr>
        <b/>
        <vertAlign val="superscript"/>
        <sz val="11"/>
        <color rgb="FF000000"/>
        <rFont val="Arial"/>
      </rPr>
      <t>(1)</t>
    </r>
  </si>
  <si>
    <t>B.3.2.1.1</t>
  </si>
  <si>
    <t>B-3.2.1.1</t>
  </si>
  <si>
    <t>B.3.2.1.2</t>
  </si>
  <si>
    <t>B-3.2.1.2</t>
  </si>
  <si>
    <t>B.3.2.1.3</t>
  </si>
  <si>
    <t>B-3.2.1.3</t>
  </si>
  <si>
    <t>B.3.2.1.4</t>
  </si>
  <si>
    <t>B-3.2.1.4</t>
  </si>
  <si>
    <t>B.3.2.1.5</t>
  </si>
  <si>
    <t>B-3.2.1.5</t>
  </si>
  <si>
    <t>B.3.2.1.6</t>
  </si>
  <si>
    <t>B-3.2.1.6</t>
  </si>
  <si>
    <t>B.3.2.1.7</t>
  </si>
  <si>
    <t>B-3.2.1.7</t>
  </si>
  <si>
    <t>B.3.2.1.8</t>
  </si>
  <si>
    <t>B-3.2.1.8</t>
  </si>
  <si>
    <t>B.3.2.1.9</t>
  </si>
  <si>
    <t>B-3.2.1.9</t>
  </si>
  <si>
    <t>B.3.2.1.10</t>
  </si>
  <si>
    <t>B-3.2.1.10</t>
  </si>
  <si>
    <r>
      <t xml:space="preserve">مكونات
شبكة الصرف الصحي </t>
    </r>
    <r>
      <rPr>
        <b/>
        <vertAlign val="superscript"/>
        <sz val="11"/>
        <color rgb="FF000000"/>
        <rFont val="Arial"/>
      </rPr>
      <t>(1)</t>
    </r>
  </si>
  <si>
    <t>B.3.2.1.11</t>
  </si>
  <si>
    <t>B-3.2.1.11</t>
  </si>
  <si>
    <t>B.3.2.1.12</t>
  </si>
  <si>
    <t>B-3.2.1.12</t>
  </si>
  <si>
    <t>B.3.2.1.13</t>
  </si>
  <si>
    <t>B-3.2.1.13</t>
  </si>
  <si>
    <t>B.3.2.1.14</t>
  </si>
  <si>
    <t>B-3.2.1.14</t>
  </si>
  <si>
    <t>B.3.2.1.15</t>
  </si>
  <si>
    <t>B-3.2.1.15</t>
  </si>
  <si>
    <r>
      <t xml:space="preserve"> </t>
    </r>
    <r>
      <rPr>
        <vertAlign val="superscript"/>
        <sz val="10"/>
        <rFont val="Arial"/>
      </rPr>
      <t>(1)</t>
    </r>
    <r>
      <rPr>
        <sz val="10"/>
        <rFont val="Arial"/>
      </rPr>
      <t xml:space="preserve"> يرجى سرد جميع البيانات الخاصة بشبكة تجمع ونقل مياه الصرف الصحي مثل (الأنابيب والملحقات والتجهيزات والمناهل وغرف التفتيش وأخرى) إن توفرت وإضافة صفوف جديدة بحسب الحاجة</t>
    </r>
  </si>
  <si>
    <r>
      <rPr>
        <vertAlign val="superscript"/>
        <sz val="10"/>
        <rFont val="Arial"/>
      </rPr>
      <t>(1)</t>
    </r>
    <r>
      <rPr>
        <sz val="10"/>
        <rFont val="Arial"/>
      </rPr>
      <t xml:space="preserve"> Please provide all data on the wastewater collection and conveying network (such as pipes, fittings, manholes,  inspection chambers, etc.), if available and add new rows as required. </t>
    </r>
  </si>
  <si>
    <r>
      <rPr>
        <vertAlign val="superscript"/>
        <sz val="10"/>
        <rFont val="Arial"/>
      </rPr>
      <t>(2)</t>
    </r>
    <r>
      <rPr>
        <sz val="10"/>
        <rFont val="Arial"/>
      </rPr>
      <t xml:space="preserve"> يرجى إدخال نوع أنظمة الصرف الصحي (مثل الأنظمة المشتركة ، ونظام الصرف الصحي منفصل  ، ونظام الصرف الصحي المبسط أو الصغير )</t>
    </r>
  </si>
  <si>
    <r>
      <rPr>
        <vertAlign val="superscript"/>
        <sz val="10"/>
        <rFont val="Arial"/>
      </rPr>
      <t>(2)</t>
    </r>
    <r>
      <rPr>
        <sz val="10"/>
        <rFont val="Arial"/>
      </rPr>
      <t xml:space="preserve"> Please enter the types of sewer systems (such as combined systems, separate sewer system, simplified or small bore sewer system).</t>
    </r>
  </si>
  <si>
    <r>
      <rPr>
        <vertAlign val="superscript"/>
        <sz val="10"/>
        <rFont val="Arial"/>
      </rPr>
      <t>(3)</t>
    </r>
    <r>
      <rPr>
        <sz val="10"/>
        <rFont val="Arial"/>
      </rPr>
      <t xml:space="preserve"> الحالة التشغيلية: يرجى اختيار الإجابة من القائمة المنسدلة (1=تعمل بصورة جيدة ، 2= عاملة بشكل جزئي، 3= لا تعمل، 4=غيرمعروف ) </t>
    </r>
  </si>
  <si>
    <r>
      <rPr>
        <vertAlign val="superscript"/>
        <sz val="10"/>
        <rFont val="Arial"/>
      </rPr>
      <t>(3)</t>
    </r>
    <r>
      <rPr>
        <sz val="10"/>
        <rFont val="Arial"/>
      </rPr>
      <t xml:space="preserve">  Operational status: please select the answer from the dropdown menu (1 =  functioning, 2 = partially functioning, 3 = not functioning, 4 = unknown)</t>
    </r>
  </si>
  <si>
    <r>
      <rPr>
        <vertAlign val="superscript"/>
        <sz val="10"/>
        <rFont val="Arial"/>
      </rPr>
      <t>(4)</t>
    </r>
    <r>
      <rPr>
        <sz val="10"/>
        <rFont val="Arial"/>
      </rPr>
      <t xml:space="preserve"> الحالة الراهنة: يرجى اختيار الإجابة من القائمة المنسدلة (1= سليم ، 2= شبة متهالك  ، 3= متهالك ،  4= غير معروف)</t>
    </r>
  </si>
  <si>
    <r>
      <rPr>
        <vertAlign val="superscript"/>
        <sz val="10"/>
        <rFont val="Arial"/>
      </rPr>
      <t>(4)</t>
    </r>
    <r>
      <rPr>
        <sz val="10"/>
        <rFont val="Arial"/>
      </rPr>
      <t xml:space="preserve"> Current condition: 1 = intact, 2 = almost worn-out, 3 = totally worn-out, 4 = unknown.</t>
    </r>
  </si>
  <si>
    <t>يرجى ارفاق نسخة من المخطط العام  لشبكة تجميع ونقل مياه الصرف الصحي الرئيسية كملف PDF، إذا توفرت</t>
  </si>
  <si>
    <t>Please provide a copy of an overview map (sketch) for the wastewater collection and conveying network, if available.</t>
  </si>
  <si>
    <t xml:space="preserve">جدول B.3.2.2 الاحتياجات الاستثمارية لشبكة الصرف الصحي ( الانابيب والملحقات والمناهل و ..إلخ) </t>
  </si>
  <si>
    <t>Table B.3.2.2  Required investment measures for the wastewater network (pipes, fittings, manholes, etc.)</t>
  </si>
  <si>
    <r>
      <t xml:space="preserve">الإحتياجات المطلوبة لشبكة الصرف الصحي </t>
    </r>
    <r>
      <rPr>
        <b/>
        <vertAlign val="superscript"/>
        <sz val="11"/>
        <color rgb="FF000000"/>
        <rFont val="Arial"/>
      </rPr>
      <t>(1)</t>
    </r>
  </si>
  <si>
    <t>منطقة التركيب</t>
  </si>
  <si>
    <t>شرح موجز بالاحتياج</t>
  </si>
  <si>
    <r>
      <rPr>
        <b/>
        <sz val="11"/>
        <color rgb="FF000000"/>
        <rFont val="Arial"/>
      </rPr>
      <t xml:space="preserve">الأولوية </t>
    </r>
    <r>
      <rPr>
        <b/>
        <vertAlign val="superscript"/>
        <sz val="11"/>
        <color rgb="FF000000"/>
        <rFont val="Arial"/>
      </rPr>
      <t xml:space="preserve">(2)
</t>
    </r>
    <r>
      <rPr>
        <b/>
        <sz val="11"/>
        <color rgb="FF000000"/>
        <rFont val="Arial"/>
      </rPr>
      <t xml:space="preserve"> </t>
    </r>
  </si>
  <si>
    <r>
      <t xml:space="preserve">Priority </t>
    </r>
    <r>
      <rPr>
        <b/>
        <vertAlign val="superscript"/>
        <sz val="11"/>
        <color rgb="FF000000"/>
        <rFont val="Arial"/>
      </rPr>
      <t>(2)</t>
    </r>
    <r>
      <rPr>
        <b/>
        <sz val="11"/>
        <color rgb="FF000000"/>
        <rFont val="Arial"/>
      </rPr>
      <t xml:space="preserve">
</t>
    </r>
  </si>
  <si>
    <t>Total estimated Cost (USD)</t>
  </si>
  <si>
    <t xml:space="preserve">Brief description of required measure </t>
  </si>
  <si>
    <t>Installation area</t>
  </si>
  <si>
    <r>
      <t xml:space="preserve">Measure </t>
    </r>
    <r>
      <rPr>
        <b/>
        <vertAlign val="superscript"/>
        <sz val="11"/>
        <color rgb="FF000000"/>
        <rFont val="Arial"/>
      </rPr>
      <t>(1)</t>
    </r>
  </si>
  <si>
    <t>B-3.2.2.1</t>
  </si>
  <si>
    <t>خطوط انانبيب</t>
  </si>
  <si>
    <t xml:space="preserve">ش/ساحة الشهداء </t>
  </si>
  <si>
    <t>8 INCH</t>
  </si>
  <si>
    <t xml:space="preserve">بلاستيك </t>
  </si>
  <si>
    <t>M</t>
  </si>
  <si>
    <t>B-3.2.2.2</t>
  </si>
  <si>
    <t>B-3.2.2.3</t>
  </si>
  <si>
    <t>B-3.2.2.4</t>
  </si>
  <si>
    <t>B-3.2.2.5</t>
  </si>
  <si>
    <t>B-3.2.2.6</t>
  </si>
  <si>
    <t>B-3.2.2.7</t>
  </si>
  <si>
    <t>B-3.2.2.8</t>
  </si>
  <si>
    <t>B-3.2.2.9</t>
  </si>
  <si>
    <t>B-3.2.2.10</t>
  </si>
  <si>
    <t>B-3.2.2.11</t>
  </si>
  <si>
    <t>B-3.2.2.12</t>
  </si>
  <si>
    <t>B-3.2.2.13</t>
  </si>
  <si>
    <t>B-3.2.2.14</t>
  </si>
  <si>
    <t>B-3.2.2.15</t>
  </si>
  <si>
    <r>
      <rPr>
        <vertAlign val="superscript"/>
        <sz val="10"/>
        <color rgb="FF000000"/>
        <rFont val="Arial"/>
      </rPr>
      <t xml:space="preserve">(1 </t>
    </r>
    <r>
      <rPr>
        <sz val="10"/>
        <color rgb="FF000000"/>
        <rFont val="Arial"/>
      </rPr>
      <t>يرجى سرد ألاحتياجات لإعادة تأهيل، إصلاح، إستبدال والتوسعات الصغيرة لشبكة الصرف الصحي الحالية وكذا احتياجات الانظمة المبسطة أو الصغيرة بما في ذلك الاحتياجات المطلوبة للمشاريع المستقبلية في المناطق غير المخدومة لأنظمة الصرف الصحي المشتركة او المنفصلة او اللامركزية البديلة كحزمة واحدة شاملة إعداد الدراسات والتصاميم ذات الصلة، يرجى إضافة صفوف جديدة لمزيد من الاحتياجات بحسب الحاجة</t>
    </r>
  </si>
  <si>
    <r>
      <rPr>
        <vertAlign val="superscript"/>
        <sz val="10"/>
        <color rgb="FF000000"/>
        <rFont val="Arial"/>
      </rPr>
      <t xml:space="preserve">(1)  </t>
    </r>
    <r>
      <rPr>
        <sz val="10"/>
        <color rgb="FF000000"/>
        <rFont val="Arial"/>
      </rPr>
      <t xml:space="preserve">Please list the required measures for rehabilitation, repair and small scale extension as well as for the simplified or small bore sewer systems. Also include required measures for future projects in areas not yet served as one package for combined, separate, or alternative decentralized sewer systems and submit related studies and designs, etc. Please add new rows for further measures as needed. </t>
    </r>
  </si>
  <si>
    <r>
      <rPr>
        <vertAlign val="superscript"/>
        <sz val="10"/>
        <color rgb="FF000000"/>
        <rFont val="Arial"/>
      </rPr>
      <t>(2)</t>
    </r>
    <r>
      <rPr>
        <sz val="10"/>
        <color rgb="FF000000"/>
        <rFont val="Arial"/>
      </rPr>
      <t xml:space="preserve"> يرجى اختيار الأولوية من القائمة المنسدلة (من 1- 4) : 1= حرج، 2= أولوية عليا (1-2 سنتين) ، 3= أولوية متوسطة، 4=أولوية منخفضة</t>
    </r>
  </si>
  <si>
    <r>
      <rPr>
        <vertAlign val="superscript"/>
        <sz val="10"/>
        <color rgb="FF000000"/>
        <rFont val="Arial"/>
      </rPr>
      <t>(2)</t>
    </r>
    <r>
      <rPr>
        <sz val="10"/>
        <color rgb="FF000000"/>
        <rFont val="Arial"/>
      </rPr>
      <t xml:space="preserve"> Please select the priority of the proposed measures using the dropdown menu, ranging from 1 to 4 (1 = critical; 2 = high; 3 = medium; 4 = low).</t>
    </r>
  </si>
  <si>
    <t>إستمارة B-3.3  محطات ضخ مياه الصرف الصحي</t>
  </si>
  <si>
    <t xml:space="preserve">Form B-3.3   Wastewater pumping stations </t>
  </si>
  <si>
    <t xml:space="preserve">جدول B-3.3.1  بيانات عامة لمحطات ضخ ورفع الصرف الصحي  </t>
  </si>
  <si>
    <t xml:space="preserve">Table B-3.3.1 General data and information of wastewater pumping stations </t>
  </si>
  <si>
    <r>
      <t xml:space="preserve">إسم/رقم محطة الضخ </t>
    </r>
    <r>
      <rPr>
        <b/>
        <vertAlign val="superscript"/>
        <sz val="11"/>
        <rFont val="Arial"/>
      </rPr>
      <t>(1)</t>
    </r>
  </si>
  <si>
    <t>مكان التركيب</t>
  </si>
  <si>
    <r>
      <t xml:space="preserve">نوع المحطة </t>
    </r>
    <r>
      <rPr>
        <b/>
        <vertAlign val="superscript"/>
        <sz val="11"/>
        <color rgb="FF000000"/>
        <rFont val="Arial"/>
      </rPr>
      <t>(2)</t>
    </r>
  </si>
  <si>
    <r>
      <t xml:space="preserve">مصادر الطاقة </t>
    </r>
    <r>
      <rPr>
        <b/>
        <vertAlign val="superscript"/>
        <sz val="11"/>
        <color rgb="FF000000"/>
        <rFont val="Arial"/>
      </rPr>
      <t>(3)</t>
    </r>
  </si>
  <si>
    <r>
      <t xml:space="preserve">Power sources </t>
    </r>
    <r>
      <rPr>
        <b/>
        <vertAlign val="superscript"/>
        <sz val="11"/>
        <color rgb="FF000000"/>
        <rFont val="Arial"/>
      </rPr>
      <t>(3)</t>
    </r>
  </si>
  <si>
    <r>
      <t xml:space="preserve">Station type </t>
    </r>
    <r>
      <rPr>
        <b/>
        <vertAlign val="superscript"/>
        <sz val="11"/>
        <color rgb="FF000000"/>
        <rFont val="Arial"/>
      </rPr>
      <t>(2)</t>
    </r>
  </si>
  <si>
    <t xml:space="preserve">(UTM) Coordinates     </t>
  </si>
  <si>
    <t>Installation location</t>
  </si>
  <si>
    <r>
      <t xml:space="preserve">ID/name of pumping station </t>
    </r>
    <r>
      <rPr>
        <b/>
        <vertAlign val="superscript"/>
        <sz val="11"/>
        <color rgb="FF000000"/>
        <rFont val="Arial"/>
      </rPr>
      <t>(1)</t>
    </r>
  </si>
  <si>
    <t>B-3.3.1.1</t>
  </si>
  <si>
    <t>2009</t>
  </si>
  <si>
    <t>2160</t>
  </si>
  <si>
    <t>نوع المحطة (احواض) مصادر الطاقة (طاقة شمسية + كهرباء عامه + مولد ديزل )</t>
  </si>
  <si>
    <t>B-3.3.1.2</t>
  </si>
  <si>
    <t>حافة قدر الله</t>
  </si>
  <si>
    <t>نوع المحطة (مجرى سيل )</t>
  </si>
  <si>
    <t>B-3.3.1.3</t>
  </si>
  <si>
    <t>B-3.3.1.4</t>
  </si>
  <si>
    <t>B-3.3.1.5</t>
  </si>
  <si>
    <t>B-3.3.1.6</t>
  </si>
  <si>
    <t>B-3.3.1.7</t>
  </si>
  <si>
    <t>B-3.3.1.8</t>
  </si>
  <si>
    <t>B-3.3.1.9</t>
  </si>
  <si>
    <t>B-3.3.1.10</t>
  </si>
  <si>
    <r>
      <t xml:space="preserve">إسم/رقم محطة الضخ </t>
    </r>
    <r>
      <rPr>
        <b/>
        <vertAlign val="superscript"/>
        <sz val="11"/>
        <color rgb="FF000000"/>
        <rFont val="Arial"/>
      </rPr>
      <t>(1)</t>
    </r>
  </si>
  <si>
    <t>B-3.3.1.11</t>
  </si>
  <si>
    <t>B-3.3.1.12</t>
  </si>
  <si>
    <t>B-3.3.1.13</t>
  </si>
  <si>
    <t>B-3.3.1.14</t>
  </si>
  <si>
    <r>
      <rPr>
        <vertAlign val="superscript"/>
        <sz val="10"/>
        <color rgb="FF000000"/>
        <rFont val="Arial"/>
      </rPr>
      <t>(1)</t>
    </r>
    <r>
      <rPr>
        <sz val="10"/>
        <color rgb="FF000000"/>
        <rFont val="Arial"/>
      </rPr>
      <t xml:space="preserve">  يتم اضافة صفوف أخرى عند الإحتياج </t>
    </r>
  </si>
  <si>
    <r>
      <rPr>
        <vertAlign val="superscript"/>
        <sz val="10"/>
        <rFont val="Arial"/>
      </rPr>
      <t>(1)</t>
    </r>
    <r>
      <rPr>
        <sz val="10"/>
        <rFont val="Arial"/>
      </rPr>
      <t xml:space="preserve"> Please insert new rows for additional stations.</t>
    </r>
  </si>
  <si>
    <r>
      <rPr>
        <vertAlign val="superscript"/>
        <sz val="10"/>
        <rFont val="Arial"/>
      </rPr>
      <t>(2)</t>
    </r>
    <r>
      <rPr>
        <sz val="10"/>
        <rFont val="Arial"/>
      </rPr>
      <t xml:space="preserve"> يرجى تحديد نوع المحطة  من القائمة المنسدلة (1=محطة ضخ، 2= محطة رفع، 3= أخرى(اذكرها في خانة الملاحظات)</t>
    </r>
    <r>
      <rPr>
        <vertAlign val="superscript"/>
        <sz val="10"/>
        <rFont val="Arial"/>
      </rPr>
      <t xml:space="preserve"> </t>
    </r>
  </si>
  <si>
    <r>
      <rPr>
        <vertAlign val="superscript"/>
        <sz val="10"/>
        <rFont val="Arial"/>
      </rPr>
      <t xml:space="preserve">(2) </t>
    </r>
    <r>
      <rPr>
        <sz val="10"/>
        <rFont val="Arial"/>
      </rPr>
      <t>Please specify the type of station and select the answer from the dropdown menu (1 = pumping station, 2 = lifting station, 3 = other (mention it)).</t>
    </r>
  </si>
  <si>
    <r>
      <rPr>
        <vertAlign val="superscript"/>
        <sz val="10"/>
        <rFont val="Arial"/>
      </rPr>
      <t>(3) ي</t>
    </r>
    <r>
      <rPr>
        <sz val="10"/>
        <rFont val="Arial"/>
      </rPr>
      <t>رجى تحديد مصادر الطاقة من القائمة المنسدلة (1=كهرباء عامة، 2= مولد ديزل، 3= محطة توليد مركزية تعمل بالديزل، 4= منظومة طاقة شمسية، 5= طاقة مشتراه من القطاع الخاص، 6= أخرى (اذكرها في خانة الملاحظات)</t>
    </r>
  </si>
  <si>
    <r>
      <rPr>
        <vertAlign val="superscript"/>
        <sz val="10"/>
        <rFont val="Arial"/>
      </rPr>
      <t>(3)</t>
    </r>
    <r>
      <rPr>
        <sz val="10"/>
        <rFont val="Arial"/>
      </rPr>
      <t xml:space="preserve"> Please specify the energy sources and select the answer from the dropdown menu (1 = public electricity, 2 = diesel generator, 3 = diesel power plant, 4 = solar energy, 5 = purchased energy from the private sector, 6 = other (mention it)).</t>
    </r>
  </si>
  <si>
    <t>إستمارات  B-3.4  محطات معالجة الصرف الصحي</t>
  </si>
  <si>
    <t>Forms B-3.4 Wastewater treatment plants (WWTPs)</t>
  </si>
  <si>
    <t>جدول B-3.4.1  نظرة عامة عن محطات معالجة مياه الصرف الصحي ومعايير التصميم</t>
  </si>
  <si>
    <t>Table B-3.4.1 Overview of wastewater treatment plants  (WWTPs)  and design criteria</t>
  </si>
  <si>
    <t>محطة 1</t>
  </si>
  <si>
    <t>محطة 2</t>
  </si>
  <si>
    <t>محطة 3</t>
  </si>
  <si>
    <t xml:space="preserve">محطة 4 </t>
  </si>
  <si>
    <t xml:space="preserve">WWTP 4 </t>
  </si>
  <si>
    <t>WWTP 3</t>
  </si>
  <si>
    <t>WWTP 2</t>
  </si>
  <si>
    <t>WWTP 1</t>
  </si>
  <si>
    <t>B-3.4.1.1</t>
  </si>
  <si>
    <t>الإسم</t>
  </si>
  <si>
    <t>اسم</t>
  </si>
  <si>
    <t>Name</t>
  </si>
  <si>
    <t>Name of WWTP</t>
  </si>
  <si>
    <t>B-3.4.1.2</t>
  </si>
  <si>
    <t xml:space="preserve">موقع المحطة </t>
  </si>
  <si>
    <t>العنوان</t>
  </si>
  <si>
    <t>Address</t>
  </si>
  <si>
    <t>Location of WWTP</t>
  </si>
  <si>
    <t>B-3.4.1.3</t>
  </si>
  <si>
    <t xml:space="preserve">مساحة الأرض المتوفرة للمحطة  </t>
  </si>
  <si>
    <r>
      <t>م</t>
    </r>
    <r>
      <rPr>
        <vertAlign val="superscript"/>
        <sz val="11"/>
        <color rgb="FF000000"/>
        <rFont val="Arial"/>
      </rPr>
      <t>2</t>
    </r>
    <r>
      <rPr>
        <sz val="11"/>
        <color rgb="FF000000"/>
        <rFont val="Arial"/>
      </rPr>
      <t xml:space="preserve"> </t>
    </r>
  </si>
  <si>
    <r>
      <t>m</t>
    </r>
    <r>
      <rPr>
        <vertAlign val="superscript"/>
        <sz val="11"/>
        <rFont val="Arial"/>
      </rPr>
      <t>2</t>
    </r>
  </si>
  <si>
    <t>Total available land for WWTP</t>
  </si>
  <si>
    <t>B-3.4.1.4</t>
  </si>
  <si>
    <t xml:space="preserve">مساحة الأرض المستغلة للمنشئات الحالية </t>
  </si>
  <si>
    <t xml:space="preserve">Land occupied by treatment units </t>
  </si>
  <si>
    <t>B-3.4.1.5</t>
  </si>
  <si>
    <t>الإحداثيات</t>
  </si>
  <si>
    <t>شرق  (م)</t>
  </si>
  <si>
    <t xml:space="preserve">East </t>
  </si>
  <si>
    <t xml:space="preserve">المنسوب (م) </t>
  </si>
  <si>
    <t>B-3.4.1.6</t>
  </si>
  <si>
    <t>تاريخ الإنشاء</t>
  </si>
  <si>
    <t>السنة</t>
  </si>
  <si>
    <t>Year</t>
  </si>
  <si>
    <t>Year of construction</t>
  </si>
  <si>
    <t>B-3.4.1.7</t>
  </si>
  <si>
    <t>إجمالي تكلفة الإنشاء</t>
  </si>
  <si>
    <t>دولار أمريكي</t>
  </si>
  <si>
    <t>USD</t>
  </si>
  <si>
    <t>Value of investment</t>
  </si>
  <si>
    <t>B-3.4.1.8</t>
  </si>
  <si>
    <t xml:space="preserve">الجهة الممولة </t>
  </si>
  <si>
    <t>Source(s) of investment</t>
  </si>
  <si>
    <t>B-3.4.1.9</t>
  </si>
  <si>
    <t>تاريخ بدء التشغيل</t>
  </si>
  <si>
    <t>سنة</t>
  </si>
  <si>
    <t>In operation since</t>
  </si>
  <si>
    <t>B-3.4.1.10</t>
  </si>
  <si>
    <t>تاريخ رفع كفاءة المحطة (إذا توفر)</t>
  </si>
  <si>
    <t>Year of upgrade (if applicable)</t>
  </si>
  <si>
    <t>محطة 4</t>
  </si>
  <si>
    <t>B-3.4.1.11</t>
  </si>
  <si>
    <r>
      <t xml:space="preserve">مراحل المعالجة </t>
    </r>
    <r>
      <rPr>
        <vertAlign val="superscript"/>
        <sz val="11"/>
        <color rgb="FF000000"/>
        <rFont val="Arial"/>
      </rPr>
      <t>(1)</t>
    </r>
  </si>
  <si>
    <t>مرحلة</t>
  </si>
  <si>
    <t>stage</t>
  </si>
  <si>
    <r>
      <t xml:space="preserve">Stages of treatment </t>
    </r>
    <r>
      <rPr>
        <vertAlign val="superscript"/>
        <sz val="11"/>
        <rFont val="Arial"/>
      </rPr>
      <t>(1)</t>
    </r>
  </si>
  <si>
    <t>B-3.4.1.12</t>
  </si>
  <si>
    <t>نظام محطة المعالجة (التكنولوجيا الرئيسية المستخدمة)</t>
  </si>
  <si>
    <t>نوع</t>
  </si>
  <si>
    <t>Type</t>
  </si>
  <si>
    <t>Type of WWTP (main technology used)</t>
  </si>
  <si>
    <t>B-3.4.1.13</t>
  </si>
  <si>
    <r>
      <t>مصادر الطاقة</t>
    </r>
    <r>
      <rPr>
        <vertAlign val="superscript"/>
        <sz val="11"/>
        <color rgb="FF000000"/>
        <rFont val="Arial"/>
      </rPr>
      <t xml:space="preserve"> (2)</t>
    </r>
  </si>
  <si>
    <t>مصدر</t>
  </si>
  <si>
    <r>
      <t xml:space="preserve">Power sources </t>
    </r>
    <r>
      <rPr>
        <vertAlign val="superscript"/>
        <sz val="11"/>
        <rFont val="Arial"/>
      </rPr>
      <t>(2)</t>
    </r>
  </si>
  <si>
    <t>B-3.4.1.14</t>
  </si>
  <si>
    <r>
      <t xml:space="preserve">الحالة الراهنة للمحطة  </t>
    </r>
    <r>
      <rPr>
        <vertAlign val="superscript"/>
        <sz val="11"/>
        <rFont val="Arial"/>
      </rPr>
      <t xml:space="preserve">(3) </t>
    </r>
  </si>
  <si>
    <r>
      <t xml:space="preserve">Physical status </t>
    </r>
    <r>
      <rPr>
        <vertAlign val="superscript"/>
        <sz val="11"/>
        <rFont val="Arial"/>
      </rPr>
      <t>(3)</t>
    </r>
  </si>
  <si>
    <t>B-3.4.1.15</t>
  </si>
  <si>
    <r>
      <t xml:space="preserve">الحالة التشغيلية للمحطة </t>
    </r>
    <r>
      <rPr>
        <vertAlign val="superscript"/>
        <sz val="11"/>
        <rFont val="Arial"/>
      </rPr>
      <t>(4)</t>
    </r>
  </si>
  <si>
    <r>
      <rPr>
        <vertAlign val="superscript"/>
        <sz val="10"/>
        <rFont val="Arial"/>
      </rPr>
      <t>(1)</t>
    </r>
    <r>
      <rPr>
        <sz val="10"/>
        <rFont val="Arial"/>
      </rPr>
      <t xml:space="preserve"> فضلاً حدد مراحل المعالجة بالمحطة غيلية (يرجى الاختيار من القائمة المنسدلة من ا الى 3): 1= أولية، 2=  ثانوية ، 3= نهائية</t>
    </r>
  </si>
  <si>
    <r>
      <rPr>
        <vertAlign val="superscript"/>
        <sz val="10"/>
        <rFont val="Arial"/>
      </rPr>
      <t>(1)</t>
    </r>
    <r>
      <rPr>
        <sz val="10"/>
        <rFont val="Arial"/>
      </rPr>
      <t xml:space="preserve"> Please specify the treatment stages at the plant (select from 1 to 3 in the dropdown list): 1 = primary, 2 = secondary, 3 = tertiary</t>
    </r>
  </si>
  <si>
    <r>
      <rPr>
        <vertAlign val="superscript"/>
        <sz val="10"/>
        <color rgb="FF000000"/>
        <rFont val="Arial"/>
      </rPr>
      <t>(2)</t>
    </r>
    <r>
      <rPr>
        <sz val="10"/>
        <color rgb="FF000000"/>
        <rFont val="Arial"/>
      </rPr>
      <t xml:space="preserve">  يرجى تحديد مصادر الطاقة من القائمة المنسدلة (1=كهرباء عامة، 2= مولد ديزل، 3= محطة توليد مركزية تعمل بالديزل، 4= منظومة طاقة شمسية، 5= طاقة مشتراه من القطاع الخاص، 6= أخرى(اذكرها في خانة الملاحظات)</t>
    </r>
  </si>
  <si>
    <r>
      <rPr>
        <vertAlign val="superscript"/>
        <sz val="10"/>
        <rFont val="Arial"/>
      </rPr>
      <t>(2)</t>
    </r>
    <r>
      <rPr>
        <sz val="10"/>
        <rFont val="Arial"/>
      </rPr>
      <t xml:space="preserve"> Please specify the energy sources and select the answer from the dropdown menu (1 = public electricity, 2 = diesel generator, 3 = diesel power plant, 4 = solar energy, 5 = purchased energy from the private sector, 6 = other (mention it under "Remark")).</t>
    </r>
  </si>
  <si>
    <r>
      <rPr>
        <vertAlign val="superscript"/>
        <sz val="10"/>
        <rFont val="Arial"/>
      </rPr>
      <t>(3)</t>
    </r>
    <r>
      <rPr>
        <sz val="10"/>
        <rFont val="Arial"/>
      </rPr>
      <t xml:space="preserve"> الحالة الراهنة (يرجى الاختيار من القائمة المنسدلة من1الى 4): 1 = بحالة ممتازة، 2 = بحالة جيدة ومقبولة، 3 = مدمرجزئيا، 4 = مدمر/تالف كليا</t>
    </r>
  </si>
  <si>
    <r>
      <rPr>
        <vertAlign val="superscript"/>
        <sz val="10"/>
        <rFont val="Arial"/>
      </rPr>
      <t xml:space="preserve">(3) </t>
    </r>
    <r>
      <rPr>
        <sz val="10"/>
        <rFont val="Arial"/>
      </rPr>
      <t>Physical condition (select from 1 to 4 in the dropdown list): 1 = excellent, 2 = good and acceptable, 3 = partially damaged, 4 = totally damaged.</t>
    </r>
  </si>
  <si>
    <r>
      <t xml:space="preserve">(4) </t>
    </r>
    <r>
      <rPr>
        <sz val="10"/>
        <rFont val="Arial"/>
      </rPr>
      <t xml:space="preserve"> الحالة التشغيلية (يرجى الاختيار من القائمة المنسدلة من ا الى 3): 1= شغالة، 2=  عليها احمال زائدة بشكل جزئي،  3= احمال إضافية بشكل كامل</t>
    </r>
  </si>
  <si>
    <r>
      <rPr>
        <vertAlign val="superscript"/>
        <sz val="10"/>
        <rFont val="Arial"/>
      </rPr>
      <t>(4)</t>
    </r>
    <r>
      <rPr>
        <sz val="10"/>
        <rFont val="Arial"/>
      </rPr>
      <t xml:space="preserve"> Operational condition (select from 1 to 3 in the dropdown list): 1 = functioning, 2 = partially overloaded, 3 = totally overloaded.</t>
    </r>
  </si>
  <si>
    <t>معايير التصميم</t>
  </si>
  <si>
    <r>
      <t xml:space="preserve">محطة 4 </t>
    </r>
    <r>
      <rPr>
        <b/>
        <vertAlign val="superscript"/>
        <sz val="11"/>
        <color rgb="FF000000"/>
        <rFont val="Arial"/>
      </rPr>
      <t>(1)</t>
    </r>
  </si>
  <si>
    <r>
      <t xml:space="preserve">WWTP 4 </t>
    </r>
    <r>
      <rPr>
        <b/>
        <vertAlign val="superscript"/>
        <sz val="11"/>
        <color rgb="FF000000"/>
        <rFont val="Arial"/>
      </rPr>
      <t>(1)</t>
    </r>
  </si>
  <si>
    <t>Design criteria</t>
  </si>
  <si>
    <t>B-3.4.1.16</t>
  </si>
  <si>
    <t xml:space="preserve">متوسط التدفق اليومي  </t>
  </si>
  <si>
    <t xml:space="preserve"> Average daily flow rate</t>
  </si>
  <si>
    <t>B-3.4.1.17</t>
  </si>
  <si>
    <t xml:space="preserve"> متوسط الحمل العضوي  </t>
  </si>
  <si>
    <r>
      <t>كجم BOD</t>
    </r>
    <r>
      <rPr>
        <vertAlign val="subscript"/>
        <sz val="11"/>
        <rFont val="Arial"/>
      </rPr>
      <t>5</t>
    </r>
    <r>
      <rPr>
        <sz val="11"/>
        <rFont val="Arial"/>
      </rPr>
      <t>/اليوم</t>
    </r>
  </si>
  <si>
    <r>
      <t>kg BOD</t>
    </r>
    <r>
      <rPr>
        <vertAlign val="subscript"/>
        <sz val="11"/>
        <rFont val="Arial"/>
      </rPr>
      <t>5</t>
    </r>
    <r>
      <rPr>
        <sz val="11"/>
        <rFont val="Arial"/>
      </rPr>
      <t>/d</t>
    </r>
  </si>
  <si>
    <r>
      <t xml:space="preserve"> Average daily flow rate BOD</t>
    </r>
    <r>
      <rPr>
        <vertAlign val="subscript"/>
        <sz val="11"/>
        <rFont val="Arial"/>
      </rPr>
      <t>5</t>
    </r>
  </si>
  <si>
    <t>B-3.4.1.18</t>
  </si>
  <si>
    <t xml:space="preserve">الحمل  لعدد السكان الموصلين الى المحطة </t>
  </si>
  <si>
    <t>شخص</t>
  </si>
  <si>
    <t>PE</t>
  </si>
  <si>
    <t>WWTP  load in population equivalent (PE)</t>
  </si>
  <si>
    <t>B-3.4.1.19</t>
  </si>
  <si>
    <t xml:space="preserve">متوسط مخرجات الشخص من مياه الصرف </t>
  </si>
  <si>
    <t>l/(PE*d)</t>
  </si>
  <si>
    <t xml:space="preserve"> Wastewater generation per person</t>
  </si>
  <si>
    <t>B-3.4.1.20</t>
  </si>
  <si>
    <t>المتطلب  للأكسجين العضوي/الحيوي عند مدخل المحطة</t>
  </si>
  <si>
    <t>ملجم/لتر</t>
  </si>
  <si>
    <t>mg/l</t>
  </si>
  <si>
    <r>
      <t xml:space="preserve"> BOD</t>
    </r>
    <r>
      <rPr>
        <vertAlign val="subscript"/>
        <sz val="11"/>
        <color rgb="FF000000"/>
        <rFont val="Arial"/>
      </rPr>
      <t>5</t>
    </r>
    <r>
      <rPr>
        <sz val="11"/>
        <color rgb="FF000000"/>
        <rFont val="Arial"/>
      </rPr>
      <t xml:space="preserve"> at inlet</t>
    </r>
  </si>
  <si>
    <t>B-3.4.1.21</t>
  </si>
  <si>
    <t>المتطلب  للأكسجين الكيميائي عند مدخل المحطة</t>
  </si>
  <si>
    <t xml:space="preserve"> COD at inlet</t>
  </si>
  <si>
    <t>B-3.4.1.22</t>
  </si>
  <si>
    <t>إجمالي المواد الصلبة العالقة عند مدخل المحطة</t>
  </si>
  <si>
    <t>Total suspend solids (TSS) at inlet</t>
  </si>
  <si>
    <t>B-3.4.1.23</t>
  </si>
  <si>
    <t>محتوى الامونيا  عند مدخل المحطة</t>
  </si>
  <si>
    <t>Ammonia nitrogen (NH4+-N) at inlet</t>
  </si>
  <si>
    <t>B-3.4.1.24</t>
  </si>
  <si>
    <t xml:space="preserve">إجمالي محتوى المركبات النيتروجينية ة عند مدخل المحطة  </t>
  </si>
  <si>
    <t xml:space="preserve"> Total nitrogen (TN) at inlet</t>
  </si>
  <si>
    <t>B-3.4.1.26</t>
  </si>
  <si>
    <t xml:space="preserve">إجمالي مختوى الفسفور التصميمة عند مدخل المحطة  </t>
  </si>
  <si>
    <t xml:space="preserve"> Total phosphorus (TP) at inlet</t>
  </si>
  <si>
    <t>B-3.4.1.27</t>
  </si>
  <si>
    <t>المتطلب  للأكسجين العضوي/الحيوي عند مخرج المحطة</t>
  </si>
  <si>
    <r>
      <t xml:space="preserve"> BOD</t>
    </r>
    <r>
      <rPr>
        <vertAlign val="subscript"/>
        <sz val="11"/>
        <color rgb="FF000000"/>
        <rFont val="Arial"/>
      </rPr>
      <t>5</t>
    </r>
    <r>
      <rPr>
        <sz val="11"/>
        <color rgb="FF000000"/>
        <rFont val="Arial"/>
      </rPr>
      <t xml:space="preserve"> at outlet</t>
    </r>
  </si>
  <si>
    <t>B-3.4.1.28</t>
  </si>
  <si>
    <t>المتطلب  للأكسجين الكيميائي عند مخرج المحطة</t>
  </si>
  <si>
    <t xml:space="preserve"> COD at outlet</t>
  </si>
  <si>
    <t>B-3.4.1.29</t>
  </si>
  <si>
    <t>إجمالي المواد الصلبة العالقة عند المخرج</t>
  </si>
  <si>
    <t>Total suspended solids (TSS) at outlet</t>
  </si>
  <si>
    <t>B-3.4.1.31</t>
  </si>
  <si>
    <t>محتوى الامونيا  عند مخرج المحطة</t>
  </si>
  <si>
    <t xml:space="preserve"> Ammonia nitrogen (NH4+-N) at outlet</t>
  </si>
  <si>
    <t>B-3.4.1.32</t>
  </si>
  <si>
    <t>محتوى النترات  عند مخرج المحطة</t>
  </si>
  <si>
    <t xml:space="preserve"> Nitrate (NO3−-N) at outlet</t>
  </si>
  <si>
    <t>B-3.4.1.33</t>
  </si>
  <si>
    <t>إجمالي محتوى  النتروجين  عند مخرج المحطة</t>
  </si>
  <si>
    <t xml:space="preserve"> Total nitrogen (TN) at outlet</t>
  </si>
  <si>
    <t>B-3.4.1.34</t>
  </si>
  <si>
    <t>إجمالي محتوى الفسفور  عند مخرج المحطة</t>
  </si>
  <si>
    <t xml:space="preserve"> Total phosphorous (TP) at outlet</t>
  </si>
  <si>
    <t>B-3.4.1.35</t>
  </si>
  <si>
    <t>محتوى الكوليفورم البرازية ة عند مخرج المحطة</t>
  </si>
  <si>
    <t>cfu/100 ml</t>
  </si>
  <si>
    <t xml:space="preserve"> Faecal coliforms at outlet</t>
  </si>
  <si>
    <t>B-3.4.1.36</t>
  </si>
  <si>
    <t xml:space="preserve">درجة الحرارة التصميمة الموسمية (إن توفرت) </t>
  </si>
  <si>
    <t>فصل الشتاء</t>
  </si>
  <si>
    <t>Winter</t>
  </si>
  <si>
    <t>Seasonal design temperature °C (if available)</t>
  </si>
  <si>
    <t>فصل الصيف</t>
  </si>
  <si>
    <t>Summer</t>
  </si>
  <si>
    <t>B-3.4.1.37</t>
  </si>
  <si>
    <t xml:space="preserve">طريقة تعقيم المياه الخارجة </t>
  </si>
  <si>
    <t>Effluent water disinfection method</t>
  </si>
  <si>
    <t xml:space="preserve">المعايير الوطنية والدولية المطلوبة لمياه الصرف الصحي المعالجة  </t>
  </si>
  <si>
    <t>Applicable/ required effluent values (national/ international regulation)</t>
  </si>
  <si>
    <t>B-3.4.1.38</t>
  </si>
  <si>
    <t>متطلب الأكسجين العضوي/الحيوي</t>
  </si>
  <si>
    <r>
      <t>BOD</t>
    </r>
    <r>
      <rPr>
        <vertAlign val="subscript"/>
        <sz val="11"/>
        <color rgb="FF000000"/>
        <rFont val="Arial"/>
      </rPr>
      <t>5</t>
    </r>
    <r>
      <rPr>
        <sz val="11"/>
        <color rgb="FF000000"/>
        <rFont val="Arial"/>
      </rPr>
      <t xml:space="preserve"> </t>
    </r>
  </si>
  <si>
    <t>B-3.4.1.39</t>
  </si>
  <si>
    <t>متطلب  الأكسجين  الكيميائي</t>
  </si>
  <si>
    <t>COD</t>
  </si>
  <si>
    <t>B-3.4.1.40</t>
  </si>
  <si>
    <t xml:space="preserve">جمالي المواد الصلبة العالقة </t>
  </si>
  <si>
    <t>TSS</t>
  </si>
  <si>
    <t>B-3.4.1.41</t>
  </si>
  <si>
    <t xml:space="preserve">محتوى المركبات النيتروجينية </t>
  </si>
  <si>
    <t>TN</t>
  </si>
  <si>
    <t>B-3.4.1.42</t>
  </si>
  <si>
    <t xml:space="preserve">محتوى العناصر الفسفورية </t>
  </si>
  <si>
    <r>
      <t>PO</t>
    </r>
    <r>
      <rPr>
        <vertAlign val="superscript"/>
        <sz val="11"/>
        <color rgb="FF000000"/>
        <rFont val="Arial"/>
      </rPr>
      <t>4</t>
    </r>
  </si>
  <si>
    <t>B-3.4.1.43</t>
  </si>
  <si>
    <t xml:space="preserve">أقل قيمة للرقم الهدروجيني   </t>
  </si>
  <si>
    <t>No.</t>
  </si>
  <si>
    <t>pH lower limit</t>
  </si>
  <si>
    <t>B-3.4.1.44</t>
  </si>
  <si>
    <t xml:space="preserve">أعلى قيمة للرقم الهدروجيني   </t>
  </si>
  <si>
    <t>pH upper limit</t>
  </si>
  <si>
    <t>هل يتم تصريف مياه الصرف الصحي المعالجة الى:</t>
  </si>
  <si>
    <t>Effluent receiving bodies</t>
  </si>
  <si>
    <t>B-3.4.1.45</t>
  </si>
  <si>
    <t>مياه البحر</t>
  </si>
  <si>
    <t>Coastal waters</t>
  </si>
  <si>
    <t>B-3.4.1.46</t>
  </si>
  <si>
    <t>الينابيع والجداول المائية</t>
  </si>
  <si>
    <t xml:space="preserve">Streams </t>
  </si>
  <si>
    <t>B-3.4.1.47</t>
  </si>
  <si>
    <t>أحواض أو خزانات</t>
  </si>
  <si>
    <t>Ponds or reservoirs</t>
  </si>
  <si>
    <t>B-3.4.1.48</t>
  </si>
  <si>
    <t>الأراضي الرطبة</t>
  </si>
  <si>
    <t>Wetlands</t>
  </si>
  <si>
    <t>B-3.4.1.49</t>
  </si>
  <si>
    <t>التربة</t>
  </si>
  <si>
    <t>Soil</t>
  </si>
  <si>
    <t>B-3.4.1.50</t>
  </si>
  <si>
    <t>أخرى.
يرجى ذكر أي معلومات اضافيه في خانة الملاحظات.</t>
  </si>
  <si>
    <t>Other.
add information under ‘Remarks’</t>
  </si>
  <si>
    <t>الإستخدام/التخلص النهائي للحماءة لـ:</t>
  </si>
  <si>
    <t>Final usage of sludge</t>
  </si>
  <si>
    <t>B-3.4.1.51</t>
  </si>
  <si>
    <t xml:space="preserve">للزراعة </t>
  </si>
  <si>
    <t>Agriculture</t>
  </si>
  <si>
    <t>B-3.4.1.52</t>
  </si>
  <si>
    <t xml:space="preserve">الدفن </t>
  </si>
  <si>
    <t>Landfill</t>
  </si>
  <si>
    <t>B-3.4.1.53</t>
  </si>
  <si>
    <t xml:space="preserve">تجميعها في مقالب نفايات </t>
  </si>
  <si>
    <t>Accumulated in territory</t>
  </si>
  <si>
    <t>B-3.4.1.54</t>
  </si>
  <si>
    <t>أخرى .
 يرجى ذكر أي معلومات اضافيه في خانة الملاحظات</t>
  </si>
  <si>
    <t>Other.
 Please add information under ‘Remarks’.</t>
  </si>
  <si>
    <r>
      <rPr>
        <vertAlign val="superscript"/>
        <sz val="10"/>
        <rFont val="Arial"/>
      </rPr>
      <t>(1)</t>
    </r>
    <r>
      <rPr>
        <sz val="10"/>
        <rFont val="Arial"/>
      </rPr>
      <t xml:space="preserve"> يرجى إضافة أعمدة إضافية بحسب الحاجة</t>
    </r>
  </si>
  <si>
    <r>
      <rPr>
        <vertAlign val="superscript"/>
        <sz val="10"/>
        <rFont val="Arial"/>
      </rPr>
      <t>(1)</t>
    </r>
    <r>
      <rPr>
        <sz val="10"/>
        <rFont val="Arial"/>
      </rPr>
      <t xml:space="preserve"> Please add new columns as needed for further WWTPs (if applicable).</t>
    </r>
  </si>
  <si>
    <t xml:space="preserve">جدول  B-3.4.2  مكونات محطة معالجة الصرف الصحي </t>
  </si>
  <si>
    <t>Table B-3.4.2 Wastewater treatment plant components</t>
  </si>
  <si>
    <t xml:space="preserve">إسم ورقم المحطة: </t>
  </si>
  <si>
    <t>ID/Name of WWTP:</t>
  </si>
  <si>
    <r>
      <t xml:space="preserve">البيان </t>
    </r>
    <r>
      <rPr>
        <b/>
        <vertAlign val="superscript"/>
        <sz val="11"/>
        <rFont val="Arial"/>
      </rPr>
      <t>(1)</t>
    </r>
  </si>
  <si>
    <r>
      <t xml:space="preserve">الحالة الراهنة </t>
    </r>
    <r>
      <rPr>
        <b/>
        <vertAlign val="superscript"/>
        <sz val="11"/>
        <rFont val="Arial"/>
      </rPr>
      <t>(2)</t>
    </r>
  </si>
  <si>
    <r>
      <t xml:space="preserve">الحالي التشغيلية  </t>
    </r>
    <r>
      <rPr>
        <b/>
        <vertAlign val="superscript"/>
        <sz val="11"/>
        <rFont val="Arial"/>
      </rPr>
      <t>(3)</t>
    </r>
    <r>
      <rPr>
        <b/>
        <sz val="11"/>
        <rFont val="Arial"/>
      </rPr>
      <t xml:space="preserve"> </t>
    </r>
  </si>
  <si>
    <t xml:space="preserve"> المشاكل / الأعطال التشغيلية </t>
  </si>
  <si>
    <t>أسباب
التوقف / التلف</t>
  </si>
  <si>
    <t xml:space="preserve">Reasons for non-operational/ damage  </t>
  </si>
  <si>
    <t>Operation problems/ failures</t>
  </si>
  <si>
    <r>
      <t>Physical status</t>
    </r>
    <r>
      <rPr>
        <b/>
        <vertAlign val="superscript"/>
        <sz val="11"/>
        <rFont val="Arial"/>
      </rPr>
      <t xml:space="preserve"> (2)</t>
    </r>
  </si>
  <si>
    <r>
      <t xml:space="preserve">Description </t>
    </r>
    <r>
      <rPr>
        <b/>
        <vertAlign val="superscript"/>
        <sz val="11"/>
        <rFont val="Arial"/>
      </rPr>
      <t>(1)</t>
    </r>
  </si>
  <si>
    <t>B-3.4.2.1</t>
  </si>
  <si>
    <t xml:space="preserve">وحدة تفريغ مياه الصرف الصحي من الشفاطات </t>
  </si>
  <si>
    <t>Septage receiving stations for vacuum trucks</t>
  </si>
  <si>
    <t>B-3.4.2.2</t>
  </si>
  <si>
    <t>خزان التعادل</t>
  </si>
  <si>
    <t>Equalisation tank</t>
  </si>
  <si>
    <t>B-3.4.2.3</t>
  </si>
  <si>
    <t>محطة ضخ المدخل</t>
  </si>
  <si>
    <t>Inlet pumping station</t>
  </si>
  <si>
    <t>B-3.4.2.4</t>
  </si>
  <si>
    <t xml:space="preserve">
محطة ضخ وسيطة</t>
  </si>
  <si>
    <t>Intermediate pumping station</t>
  </si>
  <si>
    <t>B-3.4.2.5</t>
  </si>
  <si>
    <t>المصافي الخشنة (فتحات كبيره)</t>
  </si>
  <si>
    <t>Coarse screens</t>
  </si>
  <si>
    <t>B-3.4.2.6</t>
  </si>
  <si>
    <t>المصافي الناعمه (فتحات صغيره)</t>
  </si>
  <si>
    <t>Fine screens</t>
  </si>
  <si>
    <t>B-3.4.2.7</t>
  </si>
  <si>
    <t xml:space="preserve">قناة حجز الرمال   </t>
  </si>
  <si>
    <t xml:space="preserve">Grit &amp; grease removal      </t>
  </si>
  <si>
    <t>B-3.4.2.8</t>
  </si>
  <si>
    <t xml:space="preserve">وحدة قياس التدفق </t>
  </si>
  <si>
    <t>Flow measurement unit</t>
  </si>
  <si>
    <t>B-3.4.2.9</t>
  </si>
  <si>
    <t>خزانات الترسيب الأبتدائية</t>
  </si>
  <si>
    <t>Primary settling tanks</t>
  </si>
  <si>
    <t>B-3.4.2.10</t>
  </si>
  <si>
    <t xml:space="preserve">غرف التوزيع و الخلط بين مراحل المعالجة </t>
  </si>
  <si>
    <t xml:space="preserve">Distribution &amp; mixing chambers </t>
  </si>
  <si>
    <t>B-3.4.2.11</t>
  </si>
  <si>
    <t>خزانات التهوية</t>
  </si>
  <si>
    <t>Aeration tanks</t>
  </si>
  <si>
    <t>B-3.4.2.12</t>
  </si>
  <si>
    <t xml:space="preserve">خزانات الترسيب الثانوية </t>
  </si>
  <si>
    <t>Secondary settling tanks</t>
  </si>
  <si>
    <t>B-3.4.2.13</t>
  </si>
  <si>
    <t>محطة ضخ الحمأة الراجعة</t>
  </si>
  <si>
    <t>Return sludge pumping station</t>
  </si>
  <si>
    <t>B-3.4.2.14</t>
  </si>
  <si>
    <t>محطة ضخ الحمأة الزائدة</t>
  </si>
  <si>
    <t>Excess sludge pumping station</t>
  </si>
  <si>
    <t>B-3.4.2.15</t>
  </si>
  <si>
    <t>خزانات تخزين الحمأة</t>
  </si>
  <si>
    <t>Sludge storage tanks</t>
  </si>
  <si>
    <t>B-3.4.2.16</t>
  </si>
  <si>
    <t>وحدة رص وتكثيف الحمأة</t>
  </si>
  <si>
    <t>Sludge thickening units</t>
  </si>
  <si>
    <t>B-3.4.2.17</t>
  </si>
  <si>
    <t>هاضمات الحمأة اللاهوائية</t>
  </si>
  <si>
    <t>Anaerobic sludge digesters</t>
  </si>
  <si>
    <t>B-3.4.2.18</t>
  </si>
  <si>
    <t>محطة ضخ الحمأة المهضومة</t>
  </si>
  <si>
    <t>Digested sludge pumping station</t>
  </si>
  <si>
    <t>B-3.4.2.19</t>
  </si>
  <si>
    <t>وحدة فصل المياه من الحمأة</t>
  </si>
  <si>
    <t>Sludge dewatering units</t>
  </si>
  <si>
    <t>B-3.4.2.20</t>
  </si>
  <si>
    <t>وحدات معالجة الغاز الحيوي</t>
  </si>
  <si>
    <t>Biogas treatment units</t>
  </si>
  <si>
    <t>B-3.4.2.21</t>
  </si>
  <si>
    <t>وحدات تخزين الغاز الحيوي</t>
  </si>
  <si>
    <t>Biogas storage units</t>
  </si>
  <si>
    <t>B-3.4.2.22</t>
  </si>
  <si>
    <t>توهج الغاز الحيوي</t>
  </si>
  <si>
    <t>Biogas flare</t>
  </si>
  <si>
    <t>B-3.4.2.23</t>
  </si>
  <si>
    <t xml:space="preserve">احواض  تجفيف الحمأة </t>
  </si>
  <si>
    <t>Sludge drying beds</t>
  </si>
  <si>
    <t>B-3.4.2.24</t>
  </si>
  <si>
    <t xml:space="preserve">وحدة التعقيم </t>
  </si>
  <si>
    <t xml:space="preserve">Disinfection unit </t>
  </si>
  <si>
    <t>B-3.4.2.25</t>
  </si>
  <si>
    <t>معدات التحضير والجرعات الكيميائية</t>
  </si>
  <si>
    <t>Chemical preparation &amp; dosing equipment</t>
  </si>
  <si>
    <t>B-3.4.2.26</t>
  </si>
  <si>
    <t xml:space="preserve">المعالجة النهائية لإعادة إستخدام مخرجات المحطة
فضلاً حدد نوع المعالجة في خانة الملاحظات </t>
  </si>
  <si>
    <t>Tertiary treatment for reuse
Please state the kind of the treatment under "Remarks"</t>
  </si>
  <si>
    <t>B-3.4.2.27</t>
  </si>
  <si>
    <t xml:space="preserve">تمديدات وملحقات التصريف الجانبي الى خارج المحطة </t>
  </si>
  <si>
    <t>Bypass facilities</t>
  </si>
  <si>
    <t>B-3.4.2.28</t>
  </si>
  <si>
    <t xml:space="preserve">تمديدات الأنابيب عند مدخل ومخرج المحطة وبين غرف التوزيع والخزانات والأحواض </t>
  </si>
  <si>
    <t>Piping at the inlet and outlet of the WWTP and between distribution chambers, tanks and lagoon</t>
  </si>
  <si>
    <t>B-3.4.2.29</t>
  </si>
  <si>
    <t xml:space="preserve">وحدة معالجة الروائح </t>
  </si>
  <si>
    <t>Odor treatment units</t>
  </si>
  <si>
    <t>B-3.4.2.30</t>
  </si>
  <si>
    <t>أخرى
يرجى إضافة أسطر إضافية  لأي مكونات أخرى.</t>
  </si>
  <si>
    <t xml:space="preserve">Others.
Please add new raws if needed (incase of other coponents)               </t>
  </si>
  <si>
    <r>
      <rPr>
        <vertAlign val="superscript"/>
        <sz val="11"/>
        <rFont val="Arial"/>
      </rPr>
      <t>(1)</t>
    </r>
    <r>
      <rPr>
        <sz val="11"/>
        <rFont val="Arial"/>
      </rPr>
      <t xml:space="preserve"> في حالة وجود أكثر من محطة يتم  تكرار إستخدام هذا النموذج (كافة الجداول أدناه) لكل  محطة على حدة .فضلاً يجب ملء هذه المعلومات فقط عند وجود المكونات</t>
    </r>
  </si>
  <si>
    <r>
      <rPr>
        <vertAlign val="superscript"/>
        <sz val="10"/>
        <rFont val="Arial"/>
      </rPr>
      <t>(1)</t>
    </r>
    <r>
      <rPr>
        <sz val="10"/>
        <rFont val="Arial"/>
      </rPr>
      <t xml:space="preserve"> If there is more than one WWTP please use this form (including all tables below) for each WWTP separately. Please note that information should only be filled in when the components exist. </t>
    </r>
  </si>
  <si>
    <r>
      <rPr>
        <vertAlign val="superscript"/>
        <sz val="10"/>
        <rFont val="Arial"/>
      </rPr>
      <t>(2)</t>
    </r>
    <r>
      <rPr>
        <sz val="10"/>
        <rFont val="Arial"/>
      </rPr>
      <t xml:space="preserve"> الحالة الراهنة يرجى الاختيار من القائمة المنسدلة من (1-5): 1=بحالة ممتازة، 2= بحالة جيدة ومقبولة، 3=  تعمل ولكن بحالة متهالكة (ذحل  وتأكل, غير نظيف) 4= مدمرجزئيا، 5= مدمر/تالف كليا</t>
    </r>
  </si>
  <si>
    <r>
      <rPr>
        <vertAlign val="superscript"/>
        <sz val="10"/>
        <rFont val="Arial"/>
      </rPr>
      <t>(2)</t>
    </r>
    <r>
      <rPr>
        <sz val="10"/>
        <rFont val="Arial"/>
      </rPr>
      <t xml:space="preserve"> Physical condition (select from 1 to 5 in the dropdown menu) : 1 = excellent, 2 = good and acceptable, 3 = in service but in bad condition (corroded, unclean, worn), 4 = partially damaged, 5 = totally damaged.</t>
    </r>
  </si>
  <si>
    <r>
      <rPr>
        <vertAlign val="superscript"/>
        <sz val="10"/>
        <rFont val="Arial"/>
      </rPr>
      <t>(3)</t>
    </r>
    <r>
      <rPr>
        <sz val="10"/>
        <rFont val="Arial"/>
      </rPr>
      <t xml:space="preserve"> الحالة التشغيلية يرجى الاختيار من القائمة المنسدلة من1الى 4 : 1= أداء ممتاز، 2= أداء جيد ومقبول، 3=أداء ضعيف و كثير الأعطال، 4= المعدة متوقفة وخارج الخدمة</t>
    </r>
  </si>
  <si>
    <r>
      <rPr>
        <vertAlign val="superscript"/>
        <sz val="10"/>
        <rFont val="Arial"/>
      </rPr>
      <t>(3)</t>
    </r>
    <r>
      <rPr>
        <sz val="10"/>
        <rFont val="Arial"/>
      </rPr>
      <t xml:space="preserve"> Performance level (please select from 1 to 4 in the dropdown menu) : 1 = excellent, 2 = good and acceptable, 3 = poor performance and suffering a lot of breakdowns, 4 = the equipment is off and out of service.</t>
    </r>
  </si>
  <si>
    <t>يرجى إرفاق نسخ من وثائق محطة معالجة مياه الصرف الصحي مثل مساقط البناء ومخططات / مخططات تدفق العمليات وما إلى ذلك إذا كانت متوفرة</t>
  </si>
  <si>
    <r>
      <t>Please attach copies of WWTP additional documents such as construction plans, process flow diagrams/charts, etc., if available.</t>
    </r>
    <r>
      <rPr>
        <sz val="8"/>
        <rFont val="Arial"/>
      </rPr>
      <t xml:space="preserve"> </t>
    </r>
  </si>
  <si>
    <t>جدول B-3.4.3 إدارة تشغيل المحطة</t>
  </si>
  <si>
    <t>Table B-3.4.3 WWTP operation management</t>
  </si>
  <si>
    <t>اشرح التفاصيل باختصار</t>
  </si>
  <si>
    <t>ملاحظـــات</t>
  </si>
  <si>
    <t xml:space="preserve"> Demonstrate details in brief</t>
  </si>
  <si>
    <t>B-3.4.3.1</t>
  </si>
  <si>
    <t>هل المياه الداخلة الى محطة المعالجة من نظام مشترك (صرف صحي و مياه أمطار)؟</t>
  </si>
  <si>
    <t>Is the WWTP receiving influent from a combined sewage and stormwater collection and conveying system?</t>
  </si>
  <si>
    <t>B-3.4.3.2</t>
  </si>
  <si>
    <t xml:space="preserve">هل تستقبل محطة معالجة مياه الصرف صحي أي تدفقات لمياه الصرف الصناعي غير معالجة؟ 
</t>
  </si>
  <si>
    <t>Is the WWTP receiving any untreated industrial wastewater flows?</t>
  </si>
  <si>
    <t>B-3.4.3.3</t>
  </si>
  <si>
    <t>هل يتم التخلص من مياه الصرف الصحي الخام أو جزء منها بدون معالجة مسبقة؟
إذا كانت الإجابة "نعم" ، فهل تؤثر مياه الصرف هذه على كفاءة معالجة محطة معالجة مياه الصرف الصحي ، على سبيل المثال من خلال تركيزات الملوثات العالية أو درجات الحرارة المتقلبة أو قيم الأس الهيدروجيني؟</t>
  </si>
  <si>
    <t>Are the raw wastewater or parts of it disposed without prior treatment?
"If "Yes", do these effluents affect the treatment efficiency of the WWTP, for example by high pollutant concentrations, fluctuating temperatures, or pH values?"  "If "Yes", please name the effluent receiving bodies</t>
  </si>
  <si>
    <t>B-3.4.3.4</t>
  </si>
  <si>
    <t>هل يتم معالجة والتخلص من الحمأة المنتجة في محطة المعالجة بما يتوافق مع المعايير وألانظمة الوطنية؟</t>
  </si>
  <si>
    <t>Is the sludge generated at the WWTP treated and disposed off in line with the national standards and regulations?</t>
  </si>
  <si>
    <t>B-3.4.3.5</t>
  </si>
  <si>
    <t>هل يتم عمل فحوصات دورية لمياه الصرف المعالجة لغرض إعادة استخدامها؟</t>
  </si>
  <si>
    <t>Are there any periodical tests to analyse the quality of WWPT effluent for reuse?</t>
  </si>
  <si>
    <t>B-3.4.3.6</t>
  </si>
  <si>
    <t>هل يتم عمل فحوصات دورية للحمأة المعالجة لغرض إعادة إستخدامها؟</t>
  </si>
  <si>
    <t>Are there any periodical tests to analyse the quality of WWPT sludge for reuse ?</t>
  </si>
  <si>
    <t>B-3.4.3.7</t>
  </si>
  <si>
    <t>هل يتوفر دليل لأعمال الصيانة والتشغيل بالمحطة قيد الإستخدام؟</t>
  </si>
  <si>
    <t>Is there an O&amp;M manual in use?</t>
  </si>
  <si>
    <t>B-3.4.3.8</t>
  </si>
  <si>
    <t>هل لدى الإدارة إجراءات أو طرق أو ممارسات مناسبة ومثبتة بالإضافة إلى الموارد لمعالجة المشاكل التي تنشأ في عملية محطة معالجة مياه الصرف الصحي؟ إذا كانت الإجابة "لا" ، يرجى ملاحظة المشكلات والأسباب</t>
  </si>
  <si>
    <t>Does the management have appropriate and proven procedures, methods, or practices as well as the resources to address problems that arise in the process of the WWTP? If "No", please note the problems and reasons</t>
  </si>
  <si>
    <t>B-3.4.3.9</t>
  </si>
  <si>
    <t xml:space="preserve">هل يتم توفير إحتياجات السلامة العامة للعاملين في إدارة وتشغيل المحطة؟ </t>
  </si>
  <si>
    <t>Are safety tools and equipment  available?</t>
  </si>
  <si>
    <t>B-3.4.3.10</t>
  </si>
  <si>
    <t xml:space="preserve">هل يلتزم العاملين في إدارة وتشغيل المحطة بإجراءات السلامة العامة؟ </t>
  </si>
  <si>
    <t>Is the staff of the WWTP following public safety and safeguard rules and regulations?</t>
  </si>
  <si>
    <t>B-3.4.3.11</t>
  </si>
  <si>
    <t>هل يتم إجراء الفحوصات الدورية للعاملين في المحطة وتوفير الأدوية والأغذية اللازمة لهم؟</t>
  </si>
  <si>
    <t>Are there periodical medical check-ups for staff of the WWTP and the required  medication and nutrition provided to them?</t>
  </si>
  <si>
    <t>جدول  B-3.4.3  إدارة تشغيل المحطة</t>
  </si>
  <si>
    <t>B-3.4.3.12</t>
  </si>
  <si>
    <t>هل الغرف التي ممكن ان يتعرض فيها العمال للغازات الخطيرة مجهزة بأنظمة استكشاف وإنذار مناسبة على سبيل المثال "مخازن غاز الكلور, مخازن المواد الكيمائية,  المختبرات"؟</t>
  </si>
  <si>
    <t>Are rooms where workers could be subject to hazardous gases equipped with suitable detection and alarm systems (e.g. storage of chlorine gas, chemical storage or laboratories)?</t>
  </si>
  <si>
    <t>B-3.4.3.13</t>
  </si>
  <si>
    <t>هل تتوفر أدوات ووسائل الإسعافات الأولية في المواقع على سبيل المثال "صندوق الإسعافات الأولية ودش غسيل العيون للإستخدام عند حدوث إصابات, حوادث عمل"؟</t>
  </si>
  <si>
    <t>Are first aid facilities available at the sites e.g. first-aid kits, eye shower in case of injuries or work accidents?</t>
  </si>
  <si>
    <t>B-3.4.3.14</t>
  </si>
  <si>
    <t>هل يتوفر وحدات إحتياطية كافية في الورشة او المحازن لمعدات التشغيل الرئيسية على سبيل المثال "المصافي والمضخات ووحدات معالجة الحمأة لاستبدال هذه المعدات عند تعطل الوحدات الرئيسية؟</t>
  </si>
  <si>
    <t>For main process equipment (e.g., pumps, screens, sludge treatment units): Are units for replacement readily available in the workshops/warehouse in case of equipment breakdown?</t>
  </si>
  <si>
    <t>B-3.4.3.15</t>
  </si>
  <si>
    <t>هل تتوفر في المخازن أو الورشة قطع أو وحدات جاهزة لاستبدال أي من معدات التشغيل الصغيرة التي تخرج عن الخدمة ,المضخات الصغيرة والخلاطات وأخرى"؟</t>
  </si>
  <si>
    <t>For other process equipment (smaller pumps, mixers etc.): Are units for replacement readily available in the workshops/ warehouse in case of equipment breakdown?</t>
  </si>
  <si>
    <t>B-3.4.3.16</t>
  </si>
  <si>
    <t>هل تتم السيطرة بشكل مناسب على جميع المراحل ذات الصلة بعملية المعالجة عند ظهور انتشار للروائح  أو أي ضوضاء؟
إذا كانت الإجابة "لا" ، فيرجى تحديد وحدة عملية المعالجة والسبب.</t>
  </si>
  <si>
    <t>Are all stages of the treatment process where odor and/ or noise arises suitably enclosed?
If “No”, please note the part of the treatment process and the reason.”</t>
  </si>
  <si>
    <t>جدول  B-3.4.4  البيانات التشغيلية / عملية وبارومترات المعالجة</t>
  </si>
  <si>
    <t>Table B-3.4.4 Operational / process data and treatment parameters</t>
  </si>
  <si>
    <t xml:space="preserve">جدول B-3.4.4.1  خصائص مياه الصرف الصحي عند مدخل المحطة </t>
  </si>
  <si>
    <t xml:space="preserve">Table B-3.4.4.1 Influent characteristics at WWTP inlet </t>
  </si>
  <si>
    <t>السنوات</t>
  </si>
  <si>
    <t>Years</t>
  </si>
  <si>
    <t xml:space="preserve">Descriptions </t>
  </si>
  <si>
    <t xml:space="preserve"> B-3.4.4.1.1</t>
  </si>
  <si>
    <t>متوسط معدل التدفق الفعلي من أنظمة تجميع مياه الصرف الصحي التابعة للموسسة/ الفروع</t>
  </si>
  <si>
    <t>م3 / يوم</t>
  </si>
  <si>
    <t xml:space="preserve">Average actual flow rate from the LC/AU/branch sewage collection system </t>
  </si>
  <si>
    <t xml:space="preserve"> B-3.4.4.1.2</t>
  </si>
  <si>
    <t xml:space="preserve"> التدفق الفعلي من أنظمة تجميع مياه الصرف الصحي الأخرى</t>
  </si>
  <si>
    <t xml:space="preserve">Flow rate of received sewage of other collection systems </t>
  </si>
  <si>
    <t xml:space="preserve"> B-3.4.4.1.3</t>
  </si>
  <si>
    <t>عدد السكان الموصلين</t>
  </si>
  <si>
    <t>Number of connected population equivalents</t>
  </si>
  <si>
    <t xml:space="preserve"> B-3.4.4.1.4</t>
  </si>
  <si>
    <t>متوسط مخرجات الشخص من مياه الصرف الفعلية</t>
  </si>
  <si>
    <t>l/(cap*d)</t>
  </si>
  <si>
    <t xml:space="preserve">Specific wastewater generation </t>
  </si>
  <si>
    <t xml:space="preserve"> B-3.4.4.1.5</t>
  </si>
  <si>
    <t>عدد عينات الـ BOD المجمعة من محطة المعالجة</t>
  </si>
  <si>
    <t xml:space="preserve">عدد/ شهر </t>
  </si>
  <si>
    <t>No./mth</t>
  </si>
  <si>
    <r>
      <t>Number of BOD</t>
    </r>
    <r>
      <rPr>
        <vertAlign val="subscript"/>
        <sz val="11"/>
        <rFont val="Arial"/>
      </rPr>
      <t>5</t>
    </r>
    <r>
      <rPr>
        <sz val="11"/>
        <rFont val="Arial"/>
      </rPr>
      <t xml:space="preserve"> samples collected from the WWTP </t>
    </r>
  </si>
  <si>
    <t xml:space="preserve"> B-3.4.4.1.6</t>
  </si>
  <si>
    <t>عددعينات الـ BOD المطابقة للمواصفات</t>
  </si>
  <si>
    <r>
      <t>Number of BOD</t>
    </r>
    <r>
      <rPr>
        <vertAlign val="subscript"/>
        <sz val="11"/>
        <rFont val="Arial"/>
      </rPr>
      <t>5</t>
    </r>
    <r>
      <rPr>
        <sz val="11"/>
        <rFont val="Arial"/>
      </rPr>
      <t xml:space="preserve"> samples conforming to the specifications</t>
    </r>
  </si>
  <si>
    <t xml:space="preserve"> B-3.4.4.1.7</t>
  </si>
  <si>
    <t xml:space="preserve">متوسط المتطلب الفعلي للأكسجين العضوي/الحيوي عند مدخل المحطة  </t>
  </si>
  <si>
    <t>ملجم /لتر</t>
  </si>
  <si>
    <r>
      <t>Average actual BOD</t>
    </r>
    <r>
      <rPr>
        <vertAlign val="subscript"/>
        <sz val="11"/>
        <rFont val="Arial"/>
      </rPr>
      <t>5</t>
    </r>
    <r>
      <rPr>
        <sz val="11"/>
        <rFont val="Arial"/>
      </rPr>
      <t xml:space="preserve"> </t>
    </r>
  </si>
  <si>
    <t xml:space="preserve"> B-3.4.4.1.8</t>
  </si>
  <si>
    <t xml:space="preserve">متوسط المتطلب الفعلي للأكسجين الكيميائي عند مدخل المحطة  </t>
  </si>
  <si>
    <t xml:space="preserve">Average actual COD </t>
  </si>
  <si>
    <t xml:space="preserve"> B-3.4.4.1.9</t>
  </si>
  <si>
    <t xml:space="preserve">متوسط المحتوى الفعلي لإجمالي المواد الصلبة العالقة </t>
  </si>
  <si>
    <t>Average actual total suspend solids(TSS)</t>
  </si>
  <si>
    <t xml:space="preserve"> B-3.4.4.1.10</t>
  </si>
  <si>
    <t xml:space="preserve">متوسط محتوى الفسفور الفعلية </t>
  </si>
  <si>
    <t>Average actual total phosphorous (TP)</t>
  </si>
  <si>
    <t xml:space="preserve"> B-3.4.4.1.11</t>
  </si>
  <si>
    <t>متوسط محتوى الأمونيا الفعلي عند مخرج المحطة</t>
  </si>
  <si>
    <t xml:space="preserve">Average actual ammonia-N </t>
  </si>
  <si>
    <t xml:space="preserve"> B-3.4.4.1.12</t>
  </si>
  <si>
    <t xml:space="preserve">متوسط محتوى النترات الفعلي </t>
  </si>
  <si>
    <t>Average actual total nitrate (NO3−-N)</t>
  </si>
  <si>
    <t xml:space="preserve"> B-3.4.4.1.13</t>
  </si>
  <si>
    <t xml:space="preserve">متوسط محتوى المركبات النيتروجينية الفعلية </t>
  </si>
  <si>
    <t>Average actual total nitrogen compounds (TN)</t>
  </si>
  <si>
    <t>جدول  B-3.4.4  البيانات التشغيلية / عملية  وبارامترات المعالجة</t>
  </si>
  <si>
    <t xml:space="preserve">جدول B-3.4.4.2  خصائص مياه الصرف الصحي عند مخرج المحطة </t>
  </si>
  <si>
    <t xml:space="preserve">Table B-3.4.4.2 Effluent characteristics at WWTP outlet </t>
  </si>
  <si>
    <t xml:space="preserve"> B-3.4.4.2.1</t>
  </si>
  <si>
    <t xml:space="preserve">متوسط المتطلب الفعلي للأكسجين العضوي/الحيوي </t>
  </si>
  <si>
    <t xml:space="preserve">Average actual BOD5 </t>
  </si>
  <si>
    <t xml:space="preserve"> B-3.4.4.2.2</t>
  </si>
  <si>
    <t xml:space="preserve">متوسط المتطلب الفعلي للأكسجين الكيميائي </t>
  </si>
  <si>
    <t xml:space="preserve"> B-3.4.4.2.3</t>
  </si>
  <si>
    <t>متوسط المحتوى الفعلي لإجمالي المواد الصلبة العالقة مخرج المحطة</t>
  </si>
  <si>
    <t xml:space="preserve">Average actual total suspend solids (TSS) </t>
  </si>
  <si>
    <t xml:space="preserve"> B-3.4.4.2.4</t>
  </si>
  <si>
    <t xml:space="preserve">متوسط محتوى الأمونيا الفعلي </t>
  </si>
  <si>
    <t xml:space="preserve"> B-3.4.4.2.5</t>
  </si>
  <si>
    <t>Average actual nitrate (NO3−-N)</t>
  </si>
  <si>
    <t xml:space="preserve"> B-3.4.4.2.6</t>
  </si>
  <si>
    <t xml:space="preserve">متوسط محتوى النتروجين الفعلي </t>
  </si>
  <si>
    <t>Average actual total nitrogen (TN)</t>
  </si>
  <si>
    <t xml:space="preserve"> B-3.4.4.2.7</t>
  </si>
  <si>
    <t xml:space="preserve">متوسط محتوى الفسفور الفعلي </t>
  </si>
  <si>
    <t xml:space="preserve"> B-3.4.4.2.8</t>
  </si>
  <si>
    <t xml:space="preserve">متوسط محتوى الكوليفورم البرازية الفعلية </t>
  </si>
  <si>
    <t xml:space="preserve">Average actual faecal coliforms </t>
  </si>
  <si>
    <t xml:space="preserve"> B-3.4.4.2.9</t>
  </si>
  <si>
    <t xml:space="preserve"> كمية مياه الصرف الصحي المعالجة</t>
  </si>
  <si>
    <t xml:space="preserve">Quantity of treated effluent </t>
  </si>
  <si>
    <t xml:space="preserve"> B-3.4.4.2.10</t>
  </si>
  <si>
    <t xml:space="preserve">كمية مياه الصرف الصحي المعالجة المعاد إستخدامها </t>
  </si>
  <si>
    <t>Quantity of reused treated effluent</t>
  </si>
  <si>
    <t xml:space="preserve"> B-3.4.4.2.11</t>
  </si>
  <si>
    <t>كمية للمخلفات الصلبة (المحجوزة عند المصافي وقناة حجزالرمال والحصوات و الدهون)</t>
  </si>
  <si>
    <t xml:space="preserve">طن </t>
  </si>
  <si>
    <t>ton</t>
  </si>
  <si>
    <t>Quantity of solids (screenings, grit, grease)</t>
  </si>
  <si>
    <t xml:space="preserve"> B-3.4.4.2.12</t>
  </si>
  <si>
    <t>كمية  الحمأة الفائضة</t>
  </si>
  <si>
    <t>Quantity of excess sludge</t>
  </si>
  <si>
    <t xml:space="preserve"> B-3.4.4.2.13</t>
  </si>
  <si>
    <t xml:space="preserve">عدد أيام تخزين الحمأة في المحطة قبل إعادة إستخدامها </t>
  </si>
  <si>
    <t>يوم</t>
  </si>
  <si>
    <t>day</t>
  </si>
  <si>
    <t xml:space="preserve">Storage time of sludge </t>
  </si>
  <si>
    <t xml:space="preserve"> B-3.4.4.2.14</t>
  </si>
  <si>
    <t>نوع الحمأة التي يتم التخلص منها, إعادة استخدامها (مهضومة/غير مهضومة)</t>
  </si>
  <si>
    <t>type</t>
  </si>
  <si>
    <t>Type of sludge disposed/reused (digested/ non-digested)</t>
  </si>
  <si>
    <t xml:space="preserve"> B-3.4.4.2.15</t>
  </si>
  <si>
    <t xml:space="preserve">كمية الحمأة ألمعاد إستخدامها </t>
  </si>
  <si>
    <t>Quantity of reused sludge</t>
  </si>
  <si>
    <t>جدول B-3.4.4.3 تكلفة واستهلاك الطاقة لمعالجة مياه الصرف الصحي</t>
  </si>
  <si>
    <t>Table B-3.4.4.3 Costs and energy consumption of wastewater treatment</t>
  </si>
  <si>
    <t xml:space="preserve"> B-3.4.4.3.1</t>
  </si>
  <si>
    <t>إجمالي تكلفة الطاقة لمعالجة مياه الصرف الصحي</t>
  </si>
  <si>
    <t>ريال</t>
  </si>
  <si>
    <t>YER</t>
  </si>
  <si>
    <t>Total power cost  for treating wastewater</t>
  </si>
  <si>
    <t xml:space="preserve"> B-3.4.4.3.2</t>
  </si>
  <si>
    <t>متوسط تكلفة الطاقة لمعالجة متر مكعب واحد من مياه الصرف الصحي</t>
  </si>
  <si>
    <t>ريال / م3</t>
  </si>
  <si>
    <t>YER/m³</t>
  </si>
  <si>
    <t>Average cost of power for treating one cubic meter of wastewater</t>
  </si>
  <si>
    <t xml:space="preserve"> B-3.4.4.3.3</t>
  </si>
  <si>
    <t>إجمالي  الطاقة المستهلكة لمعالجة المياه العادمة</t>
  </si>
  <si>
    <t>كيلووات ساعة</t>
  </si>
  <si>
    <t>kWh</t>
  </si>
  <si>
    <t xml:space="preserve">Total Energy consumption for treating wastewater </t>
  </si>
  <si>
    <t xml:space="preserve"> B-3.4.4.3.4</t>
  </si>
  <si>
    <t>متوسط الطاقة المستهلكة لمعالجة المتر المكعب مياه صرف صحي</t>
  </si>
  <si>
    <t>كيلووات / م3</t>
  </si>
  <si>
    <t>kW/m³</t>
  </si>
  <si>
    <t>Electricity power consumption for treating one cubic meter of wastewater</t>
  </si>
  <si>
    <t>جدول  B-3.4.5  إعادة استخدام مخرجات المحطة</t>
  </si>
  <si>
    <t xml:space="preserve">Table B-3.4.5 Reuse of WWTP outputs  </t>
  </si>
  <si>
    <t>ألآجابة</t>
  </si>
  <si>
    <t>ملاحظـــــات</t>
  </si>
  <si>
    <t>Demonstrate details in brief</t>
  </si>
  <si>
    <t>Cide</t>
  </si>
  <si>
    <t>B-3.4.5.1</t>
  </si>
  <si>
    <t>هل يتم إستخدام مياه الصرف الصحي الغير معالجة (قبل وصولها إلى المحطة) لأغراض الري؟ 
فضلاً إذا كانت الإجابة نعم, يرجى تحديد موقع ومساحة المنطقة المروية في خانة "التفاصيل".</t>
  </si>
  <si>
    <r>
      <t xml:space="preserve">Is raw wastewater used for irrigation before reaching the WWTP? (Yes/ No)
</t>
    </r>
    <r>
      <rPr>
        <sz val="10"/>
        <rFont val="Arial"/>
      </rPr>
      <t>If the answer is "yes", please specify the irrigated area under "Details".</t>
    </r>
  </si>
  <si>
    <t>B-3.4.5.2</t>
  </si>
  <si>
    <t>هل يتم إعادة إستخدام مياه الصرف الصحي المعالجة لأغراض الري؟
فضلاً إذا كانت الإجابة بنعم, يرجى تحديد موقع ومساحة المنطقة المروية في خانة "التفاصيل".</t>
  </si>
  <si>
    <r>
      <t xml:space="preserve">Is treated effluent used for irrigation? (Yes/ No)
</t>
    </r>
    <r>
      <rPr>
        <sz val="10"/>
        <rFont val="Arial"/>
      </rPr>
      <t>If the answer is "yes", please specify the irrigated area under "Details".</t>
    </r>
  </si>
  <si>
    <t>B-3.4.5.3</t>
  </si>
  <si>
    <t>هل الاطار القانوني الوطني يسمح بإستخدام الحمأة الخارجة من محطات المعالجة في الزرعة؟
فضلاً اذكر مزيد من التفاصيل في خانة "التفاصيل".</t>
  </si>
  <si>
    <t>Does the national legal framework allow to use sludge in agriculture? (Yes/ No)
Please for more information under "Details"</t>
  </si>
  <si>
    <t>B-3.4.5.4</t>
  </si>
  <si>
    <r>
      <t xml:space="preserve">هل يتم إستخدام المياه المعالجة في زراعة الخضروات؟
</t>
    </r>
    <r>
      <rPr>
        <sz val="10"/>
        <rFont val="Arial"/>
      </rPr>
      <t>فضلاً إذا كانت الإجابة بنعم, يرجى تحديد موقع ومساحة المنطقة المروية في خانة "التفاصيل".</t>
    </r>
  </si>
  <si>
    <r>
      <t xml:space="preserve">Is the treated effluent used for cultivating vegetables? (Yes/ No)
</t>
    </r>
    <r>
      <rPr>
        <sz val="10"/>
        <rFont val="Arial"/>
      </rPr>
      <t>If the answer is "yes", please specify the irrigated area under "Details".</t>
    </r>
  </si>
  <si>
    <t>B-3.4.5.5</t>
  </si>
  <si>
    <t>في حالة استخدام المعالجة اللاهوائية أو معالجة الحمأة للمياه العادمة، هل يتم تجميع الغاز الحيوي المنتج لإعادة الاستخدام؟ (نعم / لا) (1)</t>
  </si>
  <si>
    <t>In case anaerobic wastewater or sludge treatment is used, is the produced biogas collected for reuse? (Yes/ No) (1)</t>
  </si>
  <si>
    <r>
      <rPr>
        <vertAlign val="superscript"/>
        <sz val="10"/>
        <rFont val="Arial"/>
      </rPr>
      <t>(1)</t>
    </r>
    <r>
      <rPr>
        <sz val="10"/>
        <rFont val="Arial"/>
      </rPr>
      <t xml:space="preserve"> فضلاً اختر ألإجابة من القائمة المنسدلة (من 1 الى 2): (1) = نعم ، (2) = لا، إذا كان الجواب "نعم" ، يرجى تحديد حجم الغاز الحيوي المنتج سنويًا وكيفية إعادة استخدامه (مثل إنتاج الكهرباء)  في خانة "الملاحظات".</t>
    </r>
  </si>
  <si>
    <t>(1)  Please choose the answer from the dropdown menu (from 1 to 2): 1. Yes, 2.  No. If the answer is "Yes", please specify the volume of biogas produced per year and how it is reused (e.g. production of electricity)  under "Remarks".</t>
  </si>
  <si>
    <t>إستمارة  B.3.0  نظام الصرف الصحي</t>
  </si>
  <si>
    <t>إستمارات  B-3.4  محطات معالجة مياه الصرف الصحي</t>
  </si>
  <si>
    <t>Form B-3.4 Wastewater treatment plants (WWTPs)</t>
  </si>
  <si>
    <t>جدول  B-3.4.6  مشاريع محطات المعالجة (المخطط لها وقيد التنفيذ)</t>
  </si>
  <si>
    <t>Table B-3.4.6 WWTP projects (planned and ongoing)</t>
  </si>
  <si>
    <t xml:space="preserve">التوصيف/الوحدة </t>
  </si>
  <si>
    <t>مشروع 1</t>
  </si>
  <si>
    <t>مشروع 2</t>
  </si>
  <si>
    <t>مشروع 3</t>
  </si>
  <si>
    <t>مشروع 4</t>
  </si>
  <si>
    <t>مشروع 5</t>
  </si>
  <si>
    <t>مشروع 6</t>
  </si>
  <si>
    <t>Project 6</t>
  </si>
  <si>
    <t>Project 5</t>
  </si>
  <si>
    <t>Project 4</t>
  </si>
  <si>
    <t>Project 3</t>
  </si>
  <si>
    <t>Project 2</t>
  </si>
  <si>
    <t>Project 1</t>
  </si>
  <si>
    <t>outline/unit</t>
  </si>
  <si>
    <t>B-3.4.6.1</t>
  </si>
  <si>
    <t>WWTP Name</t>
  </si>
  <si>
    <t>B-3.4.6.2</t>
  </si>
  <si>
    <t xml:space="preserve">Location </t>
  </si>
  <si>
    <t>B-3.4.6.3</t>
  </si>
  <si>
    <t xml:space="preserve">الغرض </t>
  </si>
  <si>
    <t>جديد</t>
  </si>
  <si>
    <t>New</t>
  </si>
  <si>
    <t>Purpose</t>
  </si>
  <si>
    <t>توسعة</t>
  </si>
  <si>
    <t>Extension</t>
  </si>
  <si>
    <t>رفع الكفاءة</t>
  </si>
  <si>
    <t>Upgrade</t>
  </si>
  <si>
    <t>مخطط لها</t>
  </si>
  <si>
    <t>Planned</t>
  </si>
  <si>
    <t>B-3.4.6.4</t>
  </si>
  <si>
    <t>الوضع الحالي</t>
  </si>
  <si>
    <t>مرحلة دراسة الجدوى</t>
  </si>
  <si>
    <t>Feasibility stage</t>
  </si>
  <si>
    <t>Status</t>
  </si>
  <si>
    <t>مرحلة التصاميم /المناقصة</t>
  </si>
  <si>
    <t>Design/ tender stage</t>
  </si>
  <si>
    <t>قيد التنفيذ</t>
  </si>
  <si>
    <t>Under construction</t>
  </si>
  <si>
    <t>مرحلة التجربة وبدء التشغيل</t>
  </si>
  <si>
    <t xml:space="preserve">Testing and commissioning </t>
  </si>
  <si>
    <t>B-3.4.6.5</t>
  </si>
  <si>
    <t xml:space="preserve">القدرة الإستيعابية </t>
  </si>
  <si>
    <t>Capacity</t>
  </si>
  <si>
    <t>B-3.4.6.6</t>
  </si>
  <si>
    <t xml:space="preserve">مراحل المعالجة </t>
  </si>
  <si>
    <t xml:space="preserve">أولية </t>
  </si>
  <si>
    <t>Primary</t>
  </si>
  <si>
    <t>Stage of treatment</t>
  </si>
  <si>
    <t xml:space="preserve">ثانوية </t>
  </si>
  <si>
    <t>Secondary</t>
  </si>
  <si>
    <t xml:space="preserve">نهائية </t>
  </si>
  <si>
    <t>Tertiary</t>
  </si>
  <si>
    <t>B-3.4.6.7</t>
  </si>
  <si>
    <t xml:space="preserve">نظام المعالجة </t>
  </si>
  <si>
    <t>Technology</t>
  </si>
  <si>
    <t>B-3.4.6.8</t>
  </si>
  <si>
    <t>معالجة الحماءة، إعادة الإستخدام والتصريف</t>
  </si>
  <si>
    <t>Sludge treatment, reuse &amp; disposal</t>
  </si>
  <si>
    <t>B-3.4.6.9</t>
  </si>
  <si>
    <t>B-3.4.6.10</t>
  </si>
  <si>
    <t xml:space="preserve">التكلفة التقديرية </t>
  </si>
  <si>
    <t>Estimated value of investment</t>
  </si>
  <si>
    <t>B-3.4.6.11</t>
  </si>
  <si>
    <t xml:space="preserve">مصدر(مصادر التمويل)
بما في ذلك التمويلات المخصصة/المعتمدة  </t>
  </si>
  <si>
    <t>Source(s) of investment (applicable for secured/approved funding)</t>
  </si>
  <si>
    <t>B-3.4.6.12</t>
  </si>
  <si>
    <t>السنة المتوقعة لاستكمال التنفيذ   
(ينطبق على المشاريع المعتمدة/قيد التنفيذ)</t>
  </si>
  <si>
    <t>Expected year of completion (applicable for approved/ ongoing projects)</t>
  </si>
  <si>
    <t>B-3.4.6.13</t>
  </si>
  <si>
    <r>
      <rPr>
        <vertAlign val="superscript"/>
        <sz val="10"/>
        <rFont val="Arial"/>
      </rPr>
      <t>(1)</t>
    </r>
    <r>
      <rPr>
        <sz val="10"/>
        <rFont val="Arial"/>
      </rPr>
      <t xml:space="preserve"> فضلاً ادخل بيانات جميع محطات لمعالجة مياه الصرف الخاصة بالمؤسسة/الفرع وإضافة أعمدة جديدة بحسب الحاجة </t>
    </r>
  </si>
  <si>
    <r>
      <rPr>
        <vertAlign val="superscript"/>
        <sz val="10"/>
        <rFont val="Arial"/>
      </rPr>
      <t>(1)</t>
    </r>
    <r>
      <rPr>
        <sz val="10"/>
        <rFont val="Arial"/>
      </rPr>
      <t xml:space="preserve"> Please list the data of all wastewater treatment plants (WWTPs) of the LC/AU/branch and add new columns as needed.</t>
    </r>
  </si>
  <si>
    <t>جدول B-3.4.7  الإحتياجات التشغيلية والإستثمارية لمحطات معالجة الصرف الصحي</t>
  </si>
  <si>
    <t xml:space="preserve">Table B-3.4.7 Operational needs and required investment measures for WWTPs </t>
  </si>
  <si>
    <r>
      <rPr>
        <b/>
        <sz val="11"/>
        <color rgb="FF000000"/>
        <rFont val="Arial"/>
      </rPr>
      <t xml:space="preserve">مطلوب لـ </t>
    </r>
    <r>
      <rPr>
        <b/>
        <vertAlign val="superscript"/>
        <sz val="11"/>
        <color rgb="FF000000"/>
        <rFont val="Arial"/>
      </rPr>
      <t>(2)</t>
    </r>
  </si>
  <si>
    <t xml:space="preserve">شرح مختصر بالاحتياجات </t>
  </si>
  <si>
    <t>التكلفة التقديرية الاجمالية (دولار $ )</t>
  </si>
  <si>
    <r>
      <t xml:space="preserve">الاولوية </t>
    </r>
    <r>
      <rPr>
        <b/>
        <vertAlign val="superscript"/>
        <sz val="11"/>
        <rFont val="Arial"/>
      </rPr>
      <t xml:space="preserve">(3) </t>
    </r>
    <r>
      <rPr>
        <b/>
        <sz val="11"/>
        <rFont val="Arial"/>
      </rPr>
      <t xml:space="preserve">
</t>
    </r>
  </si>
  <si>
    <r>
      <t xml:space="preserve">Priority </t>
    </r>
    <r>
      <rPr>
        <b/>
        <vertAlign val="superscript"/>
        <sz val="11"/>
        <rFont val="Arial"/>
      </rPr>
      <t xml:space="preserve">(3) </t>
    </r>
  </si>
  <si>
    <t xml:space="preserve">Brief description of measures </t>
  </si>
  <si>
    <r>
      <t>Required for</t>
    </r>
    <r>
      <rPr>
        <b/>
        <vertAlign val="superscript"/>
        <sz val="11"/>
        <rFont val="Arial"/>
      </rPr>
      <t xml:space="preserve"> (2)</t>
    </r>
  </si>
  <si>
    <r>
      <t>Measures</t>
    </r>
    <r>
      <rPr>
        <b/>
        <vertAlign val="superscript"/>
        <sz val="11"/>
        <rFont val="Arial"/>
      </rPr>
      <t xml:space="preserve"> (1)</t>
    </r>
  </si>
  <si>
    <t>3.4.7.1</t>
  </si>
  <si>
    <t>محطة صرف صحي متكاملة</t>
  </si>
  <si>
    <t>عدم وجود محطة صرف صحي واحتمالية تلوث حقل المياه في المنطقة</t>
  </si>
  <si>
    <t>3.4.7.2</t>
  </si>
  <si>
    <t>3.4.7.3</t>
  </si>
  <si>
    <t>3.4.7.4</t>
  </si>
  <si>
    <t>3.4.7.5</t>
  </si>
  <si>
    <t>3.4.7.6</t>
  </si>
  <si>
    <t>3.4.7.7</t>
  </si>
  <si>
    <t>3.4.7.8</t>
  </si>
  <si>
    <t>3.4.7.9</t>
  </si>
  <si>
    <t>3.4.7.10</t>
  </si>
  <si>
    <r>
      <rPr>
        <vertAlign val="superscript"/>
        <sz val="10"/>
        <color rgb="FF000000"/>
        <rFont val="Arial"/>
      </rPr>
      <t>(1)</t>
    </r>
    <r>
      <rPr>
        <sz val="10"/>
        <color rgb="FF000000"/>
        <rFont val="Arial"/>
      </rPr>
      <t xml:space="preserve"> يرجى سرد إلاحتياجات الاستثمار المطلوبة لإعادة تأهيل واستبدال وإصلاح وتشغيل وصيانة المكونات الحالية لمحطات معالجة مياه الصرف الصحي وتشمل قطع الغيار الاستهلاكية ومعدات وادوات الحماية والسلامة المهنية باستثناء المعدات/الأجهزة الكهروميكانيكية, وكذلك بالنسبة للمشاريع الكبيرة لزيادة الكفاءة الحالية والبناء الجديد للتوسع (كحزمة واحدة لكل مشروع) بما في ذلك الخدمات الاستشارية ذات الصلة لإعداد الدراسات والتصاميم الهندسية. الرجاء إضافة صفوف جديدة حسب الحاجة</t>
    </r>
  </si>
  <si>
    <r>
      <rPr>
        <vertAlign val="superscript"/>
        <sz val="10"/>
        <color rgb="FF000000"/>
        <rFont val="Arial"/>
      </rPr>
      <t xml:space="preserve">(1) </t>
    </r>
    <r>
      <rPr>
        <sz val="10"/>
        <color rgb="FF000000"/>
        <rFont val="Arial"/>
      </rPr>
      <t>Please list the required investment measures for rehabilitation, replacement, repair and operation and maintenance of existing WWTPs' components including consumable spare parts, occupational safety and protection equipment and tools, excluding E&amp;M equipment/devices for WWTPs. Likewise for the large projects to increase the current efficiency and new extension, including the relevant consultancy services related to the preparation of studies and engineering designs. Please add new rows as needed.</t>
    </r>
  </si>
  <si>
    <r>
      <rPr>
        <vertAlign val="superscript"/>
        <sz val="10"/>
        <color rgb="FF000000"/>
        <rFont val="Arial"/>
      </rPr>
      <t>(2)</t>
    </r>
    <r>
      <rPr>
        <sz val="10"/>
        <color rgb="FF000000"/>
        <rFont val="Arial"/>
      </rPr>
      <t xml:space="preserve"> يرجى تحديد اسم وموقع محطة المعالجة الحالية أو الجديدة  </t>
    </r>
  </si>
  <si>
    <r>
      <rPr>
        <vertAlign val="superscript"/>
        <sz val="10"/>
        <color rgb="FF000000"/>
        <rFont val="Arial"/>
      </rPr>
      <t>(2)</t>
    </r>
    <r>
      <rPr>
        <sz val="10"/>
        <color rgb="FF000000"/>
        <rFont val="Arial"/>
      </rPr>
      <t xml:space="preserve">  Please specify the name/ID and location of the existing or new WWTP.</t>
    </r>
  </si>
  <si>
    <r>
      <rPr>
        <vertAlign val="superscript"/>
        <sz val="10"/>
        <color rgb="FF000000"/>
        <rFont val="Arial"/>
      </rPr>
      <t>(3)</t>
    </r>
    <r>
      <rPr>
        <sz val="10"/>
        <color rgb="FF000000"/>
        <rFont val="Arial"/>
      </rPr>
      <t xml:space="preserve">   يرجى اختيار الأولوية من القائمة المنسدلة (من 1- 4) : 1= حرج، 2= أولوية عليا (1-2 سنتين) ، 3= أولوية متوسطة، 4=أولوية منخفضة</t>
    </r>
  </si>
  <si>
    <t>إستمارة B.3.0:نظام  الصرف الصحي</t>
  </si>
  <si>
    <t xml:space="preserve">إستمارة  B-3.5 :  ألوحدات /المنشات الكهروميكانيكية لنظام الصرف الصحي </t>
  </si>
  <si>
    <t>Form B-3.5 Electromechanical (E&amp;M) equipment for the wastewater system</t>
  </si>
  <si>
    <t xml:space="preserve">جدول B-3.5.1.:  بيانات المضخات في محطات رفع/ضخ مياه الصرف الصحي </t>
  </si>
  <si>
    <t xml:space="preserve">Table B-3.5.1 Pumping units for wastewater pumping/lifting stations  </t>
  </si>
  <si>
    <t>إسم/رقم/موقع محطة الضخ/الرفع</t>
  </si>
  <si>
    <t>إسم ورقم المضخة</t>
  </si>
  <si>
    <t xml:space="preserve">مدة الخدمة/تاريخ بدء التشغيل </t>
  </si>
  <si>
    <t>الإنتاجية الحالية  (م3/ساعة)</t>
  </si>
  <si>
    <t xml:space="preserve">الرفع  الكلي الحالي (متر)
</t>
  </si>
  <si>
    <r>
      <t xml:space="preserve"> Performance Level</t>
    </r>
    <r>
      <rPr>
        <b/>
        <vertAlign val="superscript"/>
        <sz val="11"/>
        <color rgb="FF000000"/>
        <rFont val="Arial"/>
      </rPr>
      <t xml:space="preserve"> (3)</t>
    </r>
  </si>
  <si>
    <t>Time in service / operation start date</t>
  </si>
  <si>
    <t>Pump tag no./ID</t>
  </si>
  <si>
    <t>Pumping station name/ID</t>
  </si>
  <si>
    <t>B-3.5.1.1</t>
  </si>
  <si>
    <t>B-3.5.1.2</t>
  </si>
  <si>
    <t>B-3.5.1.3</t>
  </si>
  <si>
    <t>B-3.5.1.4</t>
  </si>
  <si>
    <t>B-3.5.1.5</t>
  </si>
  <si>
    <t>B-3.5.1.6</t>
  </si>
  <si>
    <t>B-3.5.1.7</t>
  </si>
  <si>
    <t>B-3.5.1.8</t>
  </si>
  <si>
    <t>B-3.5.1.9</t>
  </si>
  <si>
    <t>B-3.5.1.10</t>
  </si>
  <si>
    <t>B-3.5.1.11</t>
  </si>
  <si>
    <t>B-3.5.1.12</t>
  </si>
  <si>
    <t>B-3.5.1.13</t>
  </si>
  <si>
    <t>B-3.5.1.14</t>
  </si>
  <si>
    <t>B-3.5.1.15</t>
  </si>
  <si>
    <t xml:space="preserve">جدول  3.5.2  معدات وحدات المعالجة الرئيسية المركبة في محطات معالجة مياه الصرف الصحي </t>
  </si>
  <si>
    <t>TableB-3.5.2 Process equipment of WWTPs</t>
  </si>
  <si>
    <t>اسم/ رقم/نوع محطة المعالجة</t>
  </si>
  <si>
    <t xml:space="preserve">موقع التركيب </t>
  </si>
  <si>
    <t>مدة الخدمة /تاريخ التشغيل</t>
  </si>
  <si>
    <t>Reasons for being out of service (if applicable)</t>
  </si>
  <si>
    <t xml:space="preserve">Time in service / operation start date
</t>
  </si>
  <si>
    <t>Installation location/facility at WWTP</t>
  </si>
  <si>
    <t>WWTP name/ID/type</t>
  </si>
  <si>
    <t>3.5.2.1</t>
  </si>
  <si>
    <t>3.5.2.2</t>
  </si>
  <si>
    <t>3.5.2.3</t>
  </si>
  <si>
    <t>3.5.2.4</t>
  </si>
  <si>
    <t>3.5.2.5</t>
  </si>
  <si>
    <t>3.5.2.6</t>
  </si>
  <si>
    <t>3.5.2.7</t>
  </si>
  <si>
    <t>3.5.2.8</t>
  </si>
  <si>
    <t>3.5.2.9</t>
  </si>
  <si>
    <t>3.5.2.10</t>
  </si>
  <si>
    <t>3.5.2.11</t>
  </si>
  <si>
    <t>3.5.2.12</t>
  </si>
  <si>
    <t>3.5.2.13</t>
  </si>
  <si>
    <t>3.5.2.14</t>
  </si>
  <si>
    <t>3.5.2.15</t>
  </si>
  <si>
    <t>(2) Current condition (please choose the answer from the dropdown menu (from 1 to 5) : (1) = Excellent, (2) = Good and acceptable, (3) = In service but in bad condition (corroded/worn-out/leaking/… etc.), (4) = Partially defect/damaged, (5) = Totally defect/damaged.</t>
  </si>
  <si>
    <t>(3) Performance level (please choose the answer from dropdown menu from 1 to 4) : (1) = Excellent, (2) = Good and acceptable, (3) = Poor performance and suffering from a lot of breakdowns, (4) = The equipment is off and out of service.</t>
  </si>
  <si>
    <t xml:space="preserve">جدول B-3.5.3  بيانات المحركات الكهربائية المركبة للمضخات في محطات الرفع/الضخ و للمعدات الرئيسية في محطات المعالجة </t>
  </si>
  <si>
    <t>Table B-3.5.3 Data of electrical motors installed for pumping stations and process equipment of WWTPs</t>
  </si>
  <si>
    <t xml:space="preserve">اسم/رقم المضخة/ المعدة المركب لها المحرك </t>
  </si>
  <si>
    <t xml:space="preserve">اسم ورقم/رمز المحرك </t>
  </si>
  <si>
    <t xml:space="preserve">قدرة المحرك (كيلوات) </t>
  </si>
  <si>
    <t xml:space="preserve">متوسط عدد ساعات التشغيل السنوية (ساعة/سنة) </t>
  </si>
  <si>
    <t xml:space="preserve">معامل القدرة </t>
  </si>
  <si>
    <t>Power factor</t>
  </si>
  <si>
    <t xml:space="preserve">Average motor operating voltage (V) </t>
  </si>
  <si>
    <t>Average Annual operating hours
(hrs/yr)</t>
  </si>
  <si>
    <t>Motor power (kW)</t>
  </si>
  <si>
    <t>Time in service/ operation start date</t>
  </si>
  <si>
    <t>Motor name and tag no.</t>
  </si>
  <si>
    <t xml:space="preserve">Motor installed for pump/equipment noID/name  </t>
  </si>
  <si>
    <t>B-3.5.3.1</t>
  </si>
  <si>
    <t>مجاري الكود</t>
  </si>
  <si>
    <t>SLV80.80.110.2.51 DC</t>
  </si>
  <si>
    <t>يحتاج 6KW طاقة شمسية</t>
  </si>
  <si>
    <t>B-3.5.3.2</t>
  </si>
  <si>
    <t>يحتاج منظومة شمسية</t>
  </si>
  <si>
    <t>B-3.5.3.3</t>
  </si>
  <si>
    <t>B-3.5.3.4</t>
  </si>
  <si>
    <t>B-3.5.3.5</t>
  </si>
  <si>
    <t>B-3.5.3.6</t>
  </si>
  <si>
    <t>B-3.5.3.7</t>
  </si>
  <si>
    <t>B-3.5.3.8</t>
  </si>
  <si>
    <t>B-3.5.3.9</t>
  </si>
  <si>
    <t>B-3.5.3.10</t>
  </si>
  <si>
    <t>B-3.5.3.11</t>
  </si>
  <si>
    <t>B-3.5.3.12</t>
  </si>
  <si>
    <t>B-3.5.3.13</t>
  </si>
  <si>
    <t>B-3.5.3.14</t>
  </si>
  <si>
    <t>B-3.5.3.15</t>
  </si>
  <si>
    <t>(2) Current condition (please choose the answer from dropdown menu (from 1 to 5) : (1) = Excellent, (2) = Good and acceptable, (3) = In service but in bad condition (corroded/worn-out/leaking/… etc.), (4) = Partially defect/damaged, (5) = Totally defect/damaged.</t>
  </si>
  <si>
    <t>(3) Performance level (please choose the answer from dropdown menu from 1 to 4) : (1) = Excellent, (2) = Good and acceptable, (3) = Poor performance and suffering a lot of breakdowns, (4) = The equipment is off and out of service.</t>
  </si>
  <si>
    <t>جدول B-3.5.4  لوحات التحكم الكهربائية لمحطات رفع/ضخ ومحطات معالجة مياه الصرف الصحي</t>
  </si>
  <si>
    <t>Table B-3.5.4 Control panels for WW pumping stations and WWTPs</t>
  </si>
  <si>
    <t>اسم/رقم المضخة/ المعدة  المركب لها لوحة التحكم التحكم</t>
  </si>
  <si>
    <t>اسم ورقم/رمز المعدة</t>
  </si>
  <si>
    <t>قدرة اللوحة التحكم (كيلوات)</t>
  </si>
  <si>
    <t xml:space="preserve">Rated power (kW) </t>
  </si>
  <si>
    <t>Control panel name and tag no</t>
  </si>
  <si>
    <t>Control panel  installed for pump/equipment ID/name</t>
  </si>
  <si>
    <t>B-3.5.4.1</t>
  </si>
  <si>
    <t>يحتاج انفرتر احتياطي</t>
  </si>
  <si>
    <t>B-3.5.4.2</t>
  </si>
  <si>
    <t>يحتاج صندوق وتشغيل احتياطي 7- DOL</t>
  </si>
  <si>
    <t>B-3.5.4.3</t>
  </si>
  <si>
    <t>B-3.5.4.4</t>
  </si>
  <si>
    <t>B-3.5.4.5</t>
  </si>
  <si>
    <t>B-3.5.4.6</t>
  </si>
  <si>
    <t>B-3.5.4.7</t>
  </si>
  <si>
    <t>B-3.5.4.8</t>
  </si>
  <si>
    <t>B-3.5.4.9</t>
  </si>
  <si>
    <t>اسم/رقم المضخة/ المعدة  المركب لها لوحة التحكم</t>
  </si>
  <si>
    <t>Control panel name and tag no.</t>
  </si>
  <si>
    <t>B-3.5.4.10</t>
  </si>
  <si>
    <t>B-3.5.4.11</t>
  </si>
  <si>
    <t>B-3.5.4.12</t>
  </si>
  <si>
    <t>B-3.5.4.13</t>
  </si>
  <si>
    <t>B-3.5.4.14</t>
  </si>
  <si>
    <t>B-3.5.4.15</t>
  </si>
  <si>
    <t>B-3.5.4.16</t>
  </si>
  <si>
    <t>B-3.5.4.17</t>
  </si>
  <si>
    <t>B-3.5.4.18</t>
  </si>
  <si>
    <t>جدول  B-3.5.5. : أسئلة عامة حول نظام التحكم واجهزة القياس لمحطات الضخ/الرفع ومحطات معالجة الصرف الصحي</t>
  </si>
  <si>
    <t>Table B-3.5.5  General questions about instrumentation and control systems  for WW pumping stations and WWTPs</t>
  </si>
  <si>
    <t xml:space="preserve">ملاجظات </t>
  </si>
  <si>
    <t>B-3.5.5.1</t>
  </si>
  <si>
    <t>ما نوع نظام التحكم والحمايات الكهربائية للمحركات الكهربائي؟ (4)</t>
  </si>
  <si>
    <t>What is the used type of monitoring and control systems? (4)</t>
  </si>
  <si>
    <t>B-3.5.5.2</t>
  </si>
  <si>
    <t>هل  يمكن تشغيل المعدات اوتوماتيكيا؟  (1)</t>
  </si>
  <si>
    <t>Is it possible to operate the equipment automatically? (1)
If the answer "Yes" please which possible parts of the equipment are meant, or which additional programmes/software would be required for this under "Remarks".</t>
  </si>
  <si>
    <t>B-3.5.5.3</t>
  </si>
  <si>
    <t>هل يمكن مراقبة المحطة و التحكم بها عن بعد ؟  (1)</t>
  </si>
  <si>
    <t>Can the plant  be monitored and controlled remotely? (1)
if “Yes” please state the process or equipment/software to do so under "Remarks".</t>
  </si>
  <si>
    <t>B-3.5.5.4</t>
  </si>
  <si>
    <t>ما هي الحالة الراهنة  لنظام التأريض ؟ (2)</t>
  </si>
  <si>
    <t>يعمل في الكود ولايعمل في جعار</t>
  </si>
  <si>
    <t>What is the current condition of the earthing system?  (2)</t>
  </si>
  <si>
    <t>B-3.5.5.5</t>
  </si>
  <si>
    <t>هل يتم فحص واختبار نظام التأريض بصورة دورية؟  (1)</t>
  </si>
  <si>
    <t>Is earthing system checked periodically? (1)
If “Yes” please describe the time intervals, if "No" give the reasons under "Remarks".</t>
  </si>
  <si>
    <t>B-3.5.5.6</t>
  </si>
  <si>
    <t>ما هي الحالة الراهنة  لنظام الصواعق ؟  (2)</t>
  </si>
  <si>
    <t>What is the current condition of the lightening system?  (2)</t>
  </si>
  <si>
    <t>B-3.5.5.7</t>
  </si>
  <si>
    <t>هل يتم فحص واختبار نظام الصواعق بصورة دورية؟  (1)</t>
  </si>
  <si>
    <t>Is lightening system checked periodically? (1)
If “Yes” please describe the time intervals, if "No" give the reasons under "Remarks".</t>
  </si>
  <si>
    <t>B-3.5.5.8</t>
  </si>
  <si>
    <t>هل انظمة التحكم الحالية كافية و تعمل بشكل سليم؟  (1)</t>
  </si>
  <si>
    <t>Are the current control systems sufficient and working properly? (1)
If the answer "No" please, give the reasons under "Remarks".</t>
  </si>
  <si>
    <t>B-3.5.5.9</t>
  </si>
  <si>
    <t>هل يتم صيانة انظمة التحكم بصورة دورية؟  (1)</t>
  </si>
  <si>
    <t>Are control systems maintained periodically? (1)
If “Yes” please describe the time intervals, if "No" give the reasons under "Remarks".</t>
  </si>
  <si>
    <t>B-3.5.5.10</t>
  </si>
  <si>
    <t xml:space="preserve">هل يوجد مصادر طاقة احتياطية؟  (1)
اذا كانت الاجابه "نعم" اذكرها في خانة الملاحظات . </t>
  </si>
  <si>
    <t>Are there backup generators/ standby energy sources? (1)
If the answer “Yes”, please mention them under "Remarks".</t>
  </si>
  <si>
    <t>B-3.5.5.11</t>
  </si>
  <si>
    <t xml:space="preserve">كيف يمكن تحسين نظام التحكم  الحالي؟ </t>
  </si>
  <si>
    <t>From the LC/AU/branch point of view, how can the current control system be improved?</t>
  </si>
  <si>
    <t>B-3.5.5.12</t>
  </si>
  <si>
    <t>هل  منظومة اجهزة قياس  الحالية كافية و تعمل بشكل سليم؟  (1)</t>
  </si>
  <si>
    <t>تحتاج عدادات ضغط وتدفق</t>
  </si>
  <si>
    <t>Are the current instrumentation systems sufficient and working properly? (1)
If the answer "No" please, give the reasons under "Remarks".</t>
  </si>
  <si>
    <t>B-3.5.5.13</t>
  </si>
  <si>
    <t>هل  يتم صيانة منظومة اجهزة القياس بصورة دورية؟  (1)</t>
  </si>
  <si>
    <t>Are the current instruments maintained periodically? (1)
If “Yes” please describe the time intervals, if "No" give the reasons under "Remarks".</t>
  </si>
  <si>
    <t>B-3.5.5.14</t>
  </si>
  <si>
    <t>هل لدى فريق العمل الفهم الجيد بخصوص كيفية صيانة ومعايرة اجهزة القياس؟  (1)</t>
  </si>
  <si>
    <t>Does the staff have a good understanding regarding instruments calibration and maintenance? (1)
If the answer "no" please, give the reasons (e.g. qualification, avilability of tools, etc.) under "Remarks".</t>
  </si>
  <si>
    <t>B-3.5.5.15</t>
  </si>
  <si>
    <t>كيف يتم اخد قراءات اجهزة القياس ؟  (3)</t>
  </si>
  <si>
    <t>How are measurements readings taken? (3)</t>
  </si>
  <si>
    <t>B-3.5.5.16</t>
  </si>
  <si>
    <t xml:space="preserve">هل يتم توثيق قراءات اجهزة القياس؟ (1)
اذا كانت الاجابه "نعم"  حدد نظام التوثيق في خانة الملاحظات (سجلات /كمبيوتر/اخرى وضحها). </t>
  </si>
  <si>
    <t>Are the measurements readings documented? (1)
Please identify  the documentation system (log notebooks/ computer files/ others (mention it)) under "Remarks".</t>
  </si>
  <si>
    <t>B-3.5.5.17</t>
  </si>
  <si>
    <t>From the LC/AU/branch point of view, how can the current instrumentation system be improved?</t>
  </si>
  <si>
    <t>B-3.5.5.18</t>
  </si>
  <si>
    <t>هل يوجد مخطط كهربائي عام (سنجل لاين دايجرام) للمحطة؟ (1) 
في حالة الاجابة ب "نعم" ، يرجى ارفاق نسخة.</t>
  </si>
  <si>
    <t>Is there an as as-built electrical single line diagram for the plant? (1)
If "Yes", please attach a copy of the simplified process diagram.</t>
  </si>
  <si>
    <t>B-3.5.5.19</t>
  </si>
  <si>
    <t>هل  يوجد مخطط عام  لنظام الانابيب ومنظومة اجهزة القياس في المحطة؟  (1)
في حالة الاجابة ب "نعم"، يرجى ارفاق نسخة .</t>
  </si>
  <si>
    <t>Is there an as-built pipe and instrument diagram for the plant? (1)
 If "Yes", please attacha a copy of the simplified process diagram.</t>
  </si>
  <si>
    <t>(4) Please choose the answer from the dropdown menu (from 1 to 2): 1. conventional (based on relays), 2. intelligent (based on PLC).Please mention any additional information under "Remarks".</t>
  </si>
  <si>
    <t>جدولB-3.5.6 المعدات المساعدة ( وحدات المصافي الميكانيكية/الصمامات /بوابات/الونشات الكهربائية/وغيرها )</t>
  </si>
  <si>
    <t>Table B-3.5.6 Auxiliary equipment (screens / valves / gates / hoist cranes / etc.)</t>
  </si>
  <si>
    <t>Reasons for being out of service (when applicable)</t>
  </si>
  <si>
    <t>B-3.5.6.1</t>
  </si>
  <si>
    <t>B-3.5.6.2</t>
  </si>
  <si>
    <t>B-3.5.6.3</t>
  </si>
  <si>
    <t>B-3.5.6.4</t>
  </si>
  <si>
    <t>B-3.5.6.5</t>
  </si>
  <si>
    <t>B-3.5.6.6</t>
  </si>
  <si>
    <t>B-3.5.6.7</t>
  </si>
  <si>
    <t>B-3.5.6.8</t>
  </si>
  <si>
    <t>B-3.5.6.9</t>
  </si>
  <si>
    <t>B-3.5.6.10</t>
  </si>
  <si>
    <t>إستمارة  B.3.0  نظام  الصرف الصحي</t>
  </si>
  <si>
    <t>إستمارة  B-3.5  ألوحدات /المنشات الكهروميكانيكية لنظام الصرف الصحي</t>
  </si>
  <si>
    <t>Form B-3.5. Electromechanical (E&amp;M) equipment for the wastewater system</t>
  </si>
  <si>
    <t xml:space="preserve">جدول B-3.5.7  الإحتياجات التشغيلية والإستثمارية من المعدات الكهروميكانيكية لنظام الصرف الصحي  </t>
  </si>
  <si>
    <t>Table B-3.5.7  Operational needs and required investment measures for the wastewater E&amp;M equipment</t>
  </si>
  <si>
    <r>
      <t xml:space="preserve">مكان التركيب </t>
    </r>
    <r>
      <rPr>
        <b/>
        <vertAlign val="superscript"/>
        <sz val="11"/>
        <color rgb="FF000000"/>
        <rFont val="Arial"/>
      </rPr>
      <t>(2)</t>
    </r>
  </si>
  <si>
    <t xml:space="preserve">إسم ورقم وموقع محطة الرفع/الضخ/المعالجة </t>
  </si>
  <si>
    <t>التكلفة التقديرية للوحدة (دولار)</t>
  </si>
  <si>
    <t>التكلفة التقديرية الاجمالية (دولار)</t>
  </si>
  <si>
    <r>
      <t xml:space="preserve">الاولوية </t>
    </r>
    <r>
      <rPr>
        <b/>
        <vertAlign val="superscript"/>
        <sz val="11"/>
        <color rgb="FF000000"/>
        <rFont val="Arial"/>
      </rPr>
      <t>(3)</t>
    </r>
    <r>
      <rPr>
        <b/>
        <sz val="11"/>
        <color rgb="FF000000"/>
        <rFont val="Arial"/>
      </rPr>
      <t xml:space="preserve"> </t>
    </r>
  </si>
  <si>
    <t>Unit estimated cost (USD)</t>
  </si>
  <si>
    <t xml:space="preserve"> Name and ID of station/plant</t>
  </si>
  <si>
    <r>
      <t xml:space="preserve">Installation location </t>
    </r>
    <r>
      <rPr>
        <b/>
        <vertAlign val="superscript"/>
        <sz val="11"/>
        <color rgb="FF000000"/>
        <rFont val="Arial"/>
      </rPr>
      <t>(2)</t>
    </r>
  </si>
  <si>
    <r>
      <rPr>
        <b/>
        <sz val="11"/>
        <color rgb="FF000000"/>
        <rFont val="Arial"/>
      </rPr>
      <t>Measure</t>
    </r>
    <r>
      <rPr>
        <b/>
        <vertAlign val="superscript"/>
        <sz val="11"/>
        <color rgb="FF000000"/>
        <rFont val="Arial"/>
      </rPr>
      <t xml:space="preserve"> (1)</t>
    </r>
  </si>
  <si>
    <t>B-3.5.7.1</t>
  </si>
  <si>
    <t>مضخات غاطسة مجاري</t>
  </si>
  <si>
    <t>45M^3/hr   - 10 m الرفع</t>
  </si>
  <si>
    <t>B-3.5.7.2</t>
  </si>
  <si>
    <t>B-3.5.7.3</t>
  </si>
  <si>
    <t xml:space="preserve">شيول </t>
  </si>
  <si>
    <t>الإدارة</t>
  </si>
  <si>
    <t>B-3.5.7.4</t>
  </si>
  <si>
    <t>بوزة شفط وفتح سدات</t>
  </si>
  <si>
    <t>1200Lt Double</t>
  </si>
  <si>
    <t>B-3.5.7.5</t>
  </si>
  <si>
    <t>B-3.5.7.6</t>
  </si>
  <si>
    <t>B-3.5.7.7</t>
  </si>
  <si>
    <t>B-3.5.7.8</t>
  </si>
  <si>
    <t>B-3.5.7.9</t>
  </si>
  <si>
    <t>B-3.5.7.10</t>
  </si>
  <si>
    <r>
      <rPr>
        <vertAlign val="superscript"/>
        <sz val="10"/>
        <color rgb="FF000000"/>
        <rFont val="Arial"/>
      </rPr>
      <t>(1)</t>
    </r>
    <r>
      <rPr>
        <sz val="10"/>
        <color rgb="FF000000"/>
        <rFont val="Arial"/>
      </rPr>
      <t xml:space="preserve"> يرجى سرد احتياجات نظام الصرف الصحي من المعدات الالكتروميكانيكة على سبيل المثال معدات متكاملة /أجزاء من المعدات وتشمل (المضخات والمحركات الكهربائية، صندوق تروس، لوحات تحكم، اجهزة القياس والتحكم، والمعدات وغيرها) بالاضافة الى الأدوات والمواد  الاستهلاكية (زيوت/شحوم/..) و المعدات والاجهزة والمنشئات المساعدة ( وحدات المصافي الميكانيكية/الصمامات /بوابات/الونشات الكهربائية/ الانابيب والكيبلات وقنوات الكيبلات والتصريف وغرف التحكم وغيرها ). يرجى إضافة صفوف بحسب الحاجة </t>
    </r>
  </si>
  <si>
    <r>
      <rPr>
        <vertAlign val="superscript"/>
        <sz val="10"/>
        <color rgb="FF000000"/>
        <rFont val="Arial"/>
      </rPr>
      <t>(1)</t>
    </r>
    <r>
      <rPr>
        <sz val="10"/>
        <color rgb="FF000000"/>
        <rFont val="Arial"/>
      </rPr>
      <t xml:space="preserve"> Please list the required operational needs and investment measures for the wastewater electro-mechanical equipment such as new equipment/ equipment parts including (motors, pumps, gearbox, control panels, measurement and controlling instruments and devices etc.). In addition to the consumable material and tools such as (oil, grease, etc.) and  the auxiliary equipment (screens, valves,  gates, hoist cranes , piping works, cables, canals, inspection and distribution chambers etc.). Please add new rows for further items as needed.</t>
    </r>
  </si>
  <si>
    <r>
      <t>(2) ي</t>
    </r>
    <r>
      <rPr>
        <sz val="10"/>
        <color rgb="FF000000"/>
        <rFont val="Arial"/>
      </rPr>
      <t>رجى تحديد موقع التركيب (1= محاطة رفع/ضخ 2= محطة معالجة)</t>
    </r>
  </si>
  <si>
    <r>
      <rPr>
        <vertAlign val="superscript"/>
        <sz val="10"/>
        <color rgb="FF000000"/>
        <rFont val="Arial"/>
      </rPr>
      <t xml:space="preserve">(2) </t>
    </r>
    <r>
      <rPr>
        <sz val="10"/>
        <color rgb="FF000000"/>
        <rFont val="Arial"/>
      </rPr>
      <t>Define the installation location (1 = pumping/ lifting / screw pump, 2 = wastewater treatment plant).</t>
    </r>
  </si>
  <si>
    <r>
      <rPr>
        <vertAlign val="superscript"/>
        <sz val="10"/>
        <color rgb="FF000000"/>
        <rFont val="Arial"/>
      </rPr>
      <t>(3)</t>
    </r>
    <r>
      <rPr>
        <sz val="10"/>
        <color rgb="FF000000"/>
        <rFont val="Arial"/>
      </rPr>
      <t xml:space="preserve">  يرجى اختيار الأولوية من القائمة المنسدلة (من 1- 4) : 1= حرج، 2= أولوية عليا (1-2 سنتين) ، 3= أولوية متوسطة، 4=أولوية منخفضة</t>
    </r>
  </si>
  <si>
    <t>إستمارات B-4  مصادر الطاقة لنظامي المياه والصرف الصحي</t>
  </si>
  <si>
    <t>Form B-4 Energy sources and supply for the water and sanitation systems</t>
  </si>
  <si>
    <t xml:space="preserve">إستمارة  B-4.1 معلومات عامة عن مصادر الطاقة الكهربائية لنظامي المياه والصرف الصحي </t>
  </si>
  <si>
    <t>Form B-4.1 General information on energy sources for the water and sanitation systems</t>
  </si>
  <si>
    <t xml:space="preserve">جدول B-4.1.1  الطاقة الكهربائية لنظام الامداد بالمياه </t>
  </si>
  <si>
    <t>Table B-4.1.1 Electrical energy for water supply system</t>
  </si>
  <si>
    <t>عدد المضخات المركبة لنظام الامداد بالمياه (الابارالجوفية والسطحية، مصادر المياه من العيون، محطات الرفع وحدات تعقيم ومعالجة المياه).</t>
  </si>
  <si>
    <t xml:space="preserve">No. of electric pumps used for water supply system (ground/shallow wells, pumping stations, water disinfection and treatment units etc.). </t>
  </si>
  <si>
    <t>إجمالي فدرة المضخات الكهربائية المركبة لنظام الامداد بالمياه (الابارالجوفية والسطحية، مصادر المياه من العيون، محطات الرفع وحدات تعقيم ومعالجة المياه).</t>
  </si>
  <si>
    <t>كيلوات</t>
  </si>
  <si>
    <t>kW</t>
  </si>
  <si>
    <t xml:space="preserve">Total electrical rated power of all pumps installed for the water supply system (ground/shallow wells, pumping stations, water disinfection and treatment units etc.). </t>
  </si>
  <si>
    <t>إجمالي إحتياج الطاقة الكهربائية لنظام الامداد بالمياه  (الابارالجوفية والسطحية، مصادر المياه من العيون، محطات الرفع وحدات تعقيم ومعالجة المياه).</t>
  </si>
  <si>
    <t xml:space="preserve">Total electrical energy required for all pumps installed for the water supply system ( (ground/shallow wells, pumping stations, water disinfection and treatment units etc.). </t>
  </si>
  <si>
    <t>إجمالي عدد المولدات المركبة لنظام الامداد بالمياه (الآبارالجوفية والسطحية، مصادر المياه من العيون، محطات الرفع وحدات تعقيم ومعالجة المياه).</t>
  </si>
  <si>
    <t xml:space="preserve">Total No. of generators installed (operational , breakdown, unused/new,etc.) for the water supply system  (ground/shallow wells, pumping stations, water disinfection and treatment units etc.). </t>
  </si>
  <si>
    <t>إجمالي قدرة المولدات المركبة لنظام الامداد بالمياه (الآبارالجوفية والسطحية، مصادر المياه من العيون، محطات الرفع وحدات تعقيم ومعالجة المياه).</t>
  </si>
  <si>
    <t>كيلوفولت أمبير</t>
  </si>
  <si>
    <t>kVA</t>
  </si>
  <si>
    <t xml:space="preserve">Total rated power of installed generators (operational , breakdown, unused/new,etc.) for the water supply system (ground/shallow wells, pumping stations, water disinfection and treatment units etc.). </t>
  </si>
  <si>
    <t>عدد المولدات العاملة لنظام الامداد بالمياه (الآبار الجوفية والسطحية، مصادر المياه من العيون، محطات الرفع وحدات تعقيم ومعالجة المياه).</t>
  </si>
  <si>
    <t xml:space="preserve">No. of operational generators installed for the water supply system  (ground/shallow wells, pumping stations, water disinfection and treatment units etc.). </t>
  </si>
  <si>
    <t>جدول B-4.1.1  الطاقة الكهربائية لنظام الامداد بالمياه</t>
  </si>
  <si>
    <t>قدرة المولدات العاملة المركبة لنظام الامداد بالمياه (الآبارالجوفية والسطحية، مصادر المياه من العيون، محطات الرفع وحدات تعقيم ومعالجة المياه).</t>
  </si>
  <si>
    <t xml:space="preserve">Total rated power of the operational generators for the water supply system (ground/shallow wells, pumping stations, water disinfection and treatment units etc.). </t>
  </si>
  <si>
    <t>عدد ساعات تشغيل المولدات العاملة لنظام الامداد بالمياه .</t>
  </si>
  <si>
    <t>hr</t>
  </si>
  <si>
    <t xml:space="preserve">Total operating hours of the operational generators for the water supply system (ground/shallow wells, pumping stations, water disinfection and treatment units etc.). </t>
  </si>
  <si>
    <t>إجمالي الطاقة الكهربائية المنتجة بواسطة مولدات المؤسسة/الفرع لنظام الامداد بالمياه .</t>
  </si>
  <si>
    <t>كيلو وات ساعة</t>
  </si>
  <si>
    <t xml:space="preserve">Total electrical energy generated by the LC /AU/branch generators for the water supply system (ground/shallow wells, pumping stations, water disinfection and treatment units etc.). </t>
  </si>
  <si>
    <t>كمية الديزل المستهلكة المولدات العاملة لنظام الامداد بالمياه .</t>
  </si>
  <si>
    <t>لتر</t>
  </si>
  <si>
    <t>l</t>
  </si>
  <si>
    <t xml:space="preserve">Total diesel consumption of operating generators for the water supply system (ground/shallow wells, pumping stations, water disinfection and treatment units etc.). </t>
  </si>
  <si>
    <t>إجمالي تكلفة الديزل المستهلكة لمولدات لنظام الامداد بالمياه .</t>
  </si>
  <si>
    <t xml:space="preserve">Total cost of diesel consumption of operating generators for the water supply system  (ground/shallow wells, pumping stations, water disinfection and treatment units etc.). </t>
  </si>
  <si>
    <t>عدد أنظمة الطاقة الشمسية لنظام الامداد بالمياه (الآبار الجوفية والسطحية، مصادر المياه من العيون، محطات الرفع وحدات تعقيم ومعالجة المياه).</t>
  </si>
  <si>
    <t xml:space="preserve">No. of solar power systems installed for the water supply system (ground/shallow wells, pumping stations, water disinfection and treatment units etc.). </t>
  </si>
  <si>
    <t>القدرة الإجمالية لأنظمة الطاقة الشمسية لنظام الامداد بالمياه (الآبارالجوفية والسطحية، مصادر المياه من العيون، محطات الرفع وحدات تعقيم ومعالجة المياه).</t>
  </si>
  <si>
    <t>KW</t>
  </si>
  <si>
    <t xml:space="preserve">Total rated power of solar energy systems for the water supply system (ground/shallow wells, pumping stations, water disinfection and treatment units etc.). </t>
  </si>
  <si>
    <t>عدد ساعات تشغيل أنظمة الطاقة الشمسية لنظام الامداد بالمياه .</t>
  </si>
  <si>
    <t xml:space="preserve">No. of operating hours of solar energy systems for the water supply system (ground/shallow wells, pumping stations, water disinfection and treatment units etc.). </t>
  </si>
  <si>
    <t>إجمالي الطاقة  الكهربائية المنتجة من أنظمة الطاقة الشمسية للمؤسسة/الفرع لنظام الامداد بالمياه .</t>
  </si>
  <si>
    <t>Total electrical energy generated by the LC/AU/branch from solar energy systems for the water supply system</t>
  </si>
  <si>
    <t xml:space="preserve">إجمالي عدد المحولات الكهربائية لنظام الامداد بالمياه . </t>
  </si>
  <si>
    <t xml:space="preserve">No. of electrical transformers installed for the water supply system (ground/shallow wells, pumping stations, water disinfection and treatment units etc.). </t>
  </si>
  <si>
    <t>إجمالي الطاقة الكهربائية المزودة من الشبكة العامة لتشغيل لنظام الامداد بالمياه .</t>
  </si>
  <si>
    <t>The total electrical energy supplied by the public grid for operation of the water supply system (ground/shallow wells, pumping stations, water disinfection and treatment units etc.).</t>
  </si>
  <si>
    <t>تكلفة الطاقة الكهربائية المزودة من الشبكة العامة لتشغيل لنظام الامداد بالمياه .</t>
  </si>
  <si>
    <t>Total costs of electrical energy supplied from the public grid for the water supply system</t>
  </si>
  <si>
    <t>الطاقة الكهربائية المشتراة من القطاع الخاص لنظام الامداد بالمياه .</t>
  </si>
  <si>
    <t xml:space="preserve">Total electrical energy purchased from the private sector for the water supply system (ground/shallow wells, pumping stations, water disinfection and treatment units etc.). </t>
  </si>
  <si>
    <t>تكلفة الطاقة الكهربائية المشتراة من القطاع الخاص لنظام الامداد بالمياه .</t>
  </si>
  <si>
    <t>Total costs of electrical energy purchased from the private sector for the water supply system</t>
  </si>
  <si>
    <t xml:space="preserve">جدول B-4.1.2  الطاقة الكهربائية لنظام الصرف الصحي </t>
  </si>
  <si>
    <t xml:space="preserve">Table B-4.1.2 Electrical energy for the wastewater system </t>
  </si>
  <si>
    <t>عدد المحركات الكهربائية المركبة لنظام تجميع ومعالجة مياه الصرف الصحي (محطات الضخ/الرفع ,والمضخات اللولبية (screw) وعملية معالجة مياه الصرف الصحي بما في ذلك وحدات التعقيم  إلخ).</t>
  </si>
  <si>
    <t xml:space="preserve">No. of electric motors and pumps used for the wastewater collection and treatment system (pumping/lifting/screw stations,  WWTPs process including disinfection units etc.). </t>
  </si>
  <si>
    <t>إجمالي فدرة المحركات المركبة لنظام تجميع ومعالجة مياه الصرف الصحي (محطات الضخ/الرفع ,والمضخات اللولبية (screw) وعملية معالجة مياه الصرف الصحي بما في ذلك وحدات التعقيم  إلخ).</t>
  </si>
  <si>
    <t xml:space="preserve">كيلووات </t>
  </si>
  <si>
    <t xml:space="preserve">Total electrical rated power of the electrical motors   installed for the wastewater collection and treatment system (pumping/lifting/screw stations, WWTPs process including disinfection units etc.). </t>
  </si>
  <si>
    <t>إجمالي إحتياج الطاقة الكهربائية  لجميع أنظمة تجميع ومعالجة مياه الصرف الصحي (محطات الضخ/الرفع ,والمضخات اللولبية (screw) وعملية معالجة مياه الصرف الصحي بما في ذلك وحدات التعقيم  إلخ).</t>
  </si>
  <si>
    <t xml:space="preserve">Total electrical energy required for all  pumps of the wastewater collection and treatment system ( (pumping/lifting/screw stations, WWTPs process including disinfection units etc.). </t>
  </si>
  <si>
    <t>إجمالي عدد المولدات المركبة لنظام تجميع ومعالجة مياه الصرف الصحي (محطات الضخ/الرفع ,والمضخات اللولبية (screw) وعملية معالجة مياه الصرف الصحي بما في ذلك وحدات التعقيم  إلخ).</t>
  </si>
  <si>
    <t>خربان</t>
  </si>
  <si>
    <t xml:space="preserve">Total no. of generator sets installed for the wastewater collection and treatment system  (pumping/lifting/screw stations, WWTPs process including disinfection units etc.). </t>
  </si>
  <si>
    <t>إجمالي قدرة المولدات المركبة لنظام تجميع ومعالجة مياه الصرف الصحي (محطات الضخ/الرفع ,والمضخات اللولبية (screw) وعملية معالجة مياه الصرف الصحي بما في ذلك وحدات التعقيم  إلخ).</t>
  </si>
  <si>
    <t>كيلوا فولت امبير</t>
  </si>
  <si>
    <t xml:space="preserve">Total rated power of installed generators for the wastewater collection and treatment system  (pumping/lifting/screw stations,  WWTPs process including disinfection units etc.). </t>
  </si>
  <si>
    <t>عدد المولدات العاملة لنظام تجميع ومعالجة مياه الصرف الصحي (محطات الضخ/الرفع ,والمضخات اللولبية (screw) وعملية معالجة مياه الصرف الصحي بما في ذلك وحدات التعقيم  إلخ).</t>
  </si>
  <si>
    <t xml:space="preserve">No. of operational generators set installed for the wastewater collection and treatment system  (pumping/lifting/screw stations,  WWTPs process including disinfection units etc.). </t>
  </si>
  <si>
    <t>قدرة المولدات العاملة المركبة لنظام تجميع ومعالجة مياه الصرف الصحي (محطات الضخ/الرفع ,والمضخات اللولبية (screw) وعملية معالجة مياه الصرف الصحي بما في ذلك وحدات التعقيم  إلخ).</t>
  </si>
  <si>
    <t xml:space="preserve">Total rated power of the operational generators  for  the wastewater collection and treatment system  (pumping/lifting/screw stations,  WWTPs process including disinfection units etc.). </t>
  </si>
  <si>
    <t>عدد ساعات تشغيل المولدات العاملة المركبة لنظام تجميع ومعالجة مياه الصرف الصحي (محطات الضخ/الرفع ,والمضخات اللولبية (screw) وعملية معالجة مياه الصرف الصحي بما في ذلك وحدات التعقيم  إلخ).</t>
  </si>
  <si>
    <t xml:space="preserve">Total operating hours of the operational generators for the wastewater collection and treatment system (pumping/lifting/screw stations,  WWTPs process including disinfection units etc.). </t>
  </si>
  <si>
    <t>إجمالي الطاقة الكهربائية المنتجة بواسطة مولدات المؤسسة/الفرع لنظام  تجميع ومعالجة مياه الصرف الصحي (محطات الضخ/الرفع ,والمضخات اللولبية (screw) بما في ذلك وحدات التعقيم  إلخ).</t>
  </si>
  <si>
    <t xml:space="preserve">Total electrical energy generated by the LC /AU/branch generators for the wastewater collection and treatment system (pumping/lifting/screw stations,  WWTPs process including disinfection units etc.). </t>
  </si>
  <si>
    <t>كمية الديزل المستهلكة المولدات العاملة لنظام تجميع ومعالجة مياه الصرف الصحي (محطات الضخ/الرفع ,والمضخات اللولبية (screw) وعملية معالجة مياه الصرف الصحي بما في ذلك وحدات التعقيم  إلخ).</t>
  </si>
  <si>
    <t xml:space="preserve">Total diesel consumption of operating generators for the wastewater collection and treatment system (pumping/lifting/screw stations,  WWTPs process including disinfection units etc.). </t>
  </si>
  <si>
    <t>إجمالي تكلفة الديزل المستهلكة لمولدات نظام تجميع ومعالجة مياه الصرف الصحي (محطات الضخ/الرفع ,والمضخات اللولبية (screw) وعملية معالجة مياه الصرف الصحي بما في ذلك وحدات التعقيم  إلخ).</t>
  </si>
  <si>
    <t xml:space="preserve">Total cost of diesel consumption of operating generators for the wastewater collection and treatment system (pumping/lifting/screw stations,  WWTPs process including disinfection units etc.). </t>
  </si>
  <si>
    <t>عدد أنظمة الطاقة الشمسية المركبة لنظام تجميع ومعالجة الصرف الصحي (محطات الضخ/الرفع ,والمضخات اللولبية (screw) وعملية معالجة مياه الصرف الصحي بما في ذلك وحدات التعقيم  إلخ).</t>
  </si>
  <si>
    <t xml:space="preserve">No. of solar power systems installed for the wastewater collection and treatment system (pumping/lifting/screw stations,  WWTPs process including disinfection units etc.). </t>
  </si>
  <si>
    <t>القدرة الإجمالية لأنظمة الطاقة الشمسية المركبة لنظام تجميع ومعالجة الصرف الصحي (محطات الضخ/الرفع ,والمضخات اللولبية (screw) وعملية معالجة مياه الصرف الصحي بما في ذلك وحدات التعقيم  إلخ).</t>
  </si>
  <si>
    <t>كيلووات</t>
  </si>
  <si>
    <t xml:space="preserve">Total rated power of solar energy systems for the wastewater collection and treatment system (pumping/lifting/screw stations,  WWTPs process including disinfection units etc.). </t>
  </si>
  <si>
    <t xml:space="preserve">عدد ساعات تشغيل أنظمة الطاقة الشمسية المركبة لنظام تجميع ومعالجة الصرف الصحي (محطات الضخ/الرفع ,والمضخات اللولبية (screw) وعملية معالجة مياه الصرف الصحي بما في ذلك وحدات التعقيم  إلخ).  </t>
  </si>
  <si>
    <t xml:space="preserve">No. of operating hours of solar energy systems for the wastewater collection and treatment system (pumping/lifting/screw stations,  WWTPs process including disinfection units etc.). </t>
  </si>
  <si>
    <t xml:space="preserve">إجمالي الطاقة الكهربائية المنتجة من أنظمة الطاقة الشمسية للمؤسسة/الفرع لنظام تجميع ومعالجة مياه الصرف الصحي </t>
  </si>
  <si>
    <t>Total electrical energy generated by the LC/AU/branch from solar energy systems for the wastewater collection and treatment system</t>
  </si>
  <si>
    <t xml:space="preserve">إجمالي عدد المحولات الكهربائية المركبة لنظام تجميع ومعالجة مياه الصرف الصحي (محطات الضخ/الرفع ,والمضخات اللولبية (screw) وعملية معالجة مياه الصرف الصحي بما في ذلك وحدات التعقيم  إلخ).  </t>
  </si>
  <si>
    <t xml:space="preserve">No. of electrical transformers installed for the wastewater collection and treatment system (pumping/lifting/screw stations,  WWTPs process including disinfection units etc.). </t>
  </si>
  <si>
    <t xml:space="preserve">إجمالي الطاقة الكهربائية المزودة من الشبكة العامة لتشغيل نظام تجميع ومعالجة مياه الصرف الصحي (محطات الضخ/الرفع ,والمضخات اللولبية (screw) وعملية معالجة مياه الصرف الصحي بما في ذلك وحدات التعقيم  إلخ).  </t>
  </si>
  <si>
    <t xml:space="preserve">The total electrical energy supplied by the public grid for operation of the wastewater collection and treatment system (pumping/lifting/screw stations,  WWTPs process including disinfection units etc.). </t>
  </si>
  <si>
    <t xml:space="preserve">تكلفة الطاقة الكهربائية المزودة من الشبكة العامة لتشغيل نظام تجميع ومعالجة مياه الصرف الصحي </t>
  </si>
  <si>
    <t>Total costs of electrical energy supplied from the public grid for the wastewater collection and treatment system</t>
  </si>
  <si>
    <t xml:space="preserve">إجمالي الطاقة الكهربائية المشتراة من القطاع الخاص لنظام تجميع ومعالجة مياه الصرف الصحي  (محطات الضخ/الرفع ,والمضخات اللولبية (screw) وعملية معالجة مياه الصرف الصحي بما في ذلك وحدات التعقيم  إلخ).  </t>
  </si>
  <si>
    <t xml:space="preserve">Total electrical energy purchased from the private sector for the wastewater collection and treatment system (pumping/lifting/screw stations,  WWTPs process including disinfection units etc.). </t>
  </si>
  <si>
    <t xml:space="preserve">إجمالي تكلفة الطاقة الكهربائية المشتراة من القطاع الخاص لنظام تجميع ومعالجة مياه الصرف الصحي </t>
  </si>
  <si>
    <t>Total costs of electrical energy purchased from the private sector for the wastewater collection and treatment system</t>
  </si>
  <si>
    <t>إستمارات B-4  مصادر الطاقة لأنظمة المياه والصرف الصحي</t>
  </si>
  <si>
    <t>Form B-4 Energy sources and consumption of the water and sanitation systems</t>
  </si>
  <si>
    <t xml:space="preserve">إستمارة B-4.2  بيانات ومعلومات مصادر الطاقة لأنظمة المياه والصرف الصحي </t>
  </si>
  <si>
    <t>Form B-4.2 Data and information on energy sources for water and sanitation systems</t>
  </si>
  <si>
    <t>جدول B-4.2.1  مصادر الطاقة لأنظمة المياه والصرف الصحي - المحولات الكهربائية</t>
  </si>
  <si>
    <t xml:space="preserve">Table  B-4.2.1   Energy sources for the water and sanitation system - electrical transformers </t>
  </si>
  <si>
    <t xml:space="preserve"> ااسم ورمز /رقم  المنشأة /المرفق او الوحدة </t>
  </si>
  <si>
    <t>رمز / رقم المحول الكهربائي</t>
  </si>
  <si>
    <t>الفولتية الداخلة (فولت)</t>
  </si>
  <si>
    <t>الفولتية الخارجة (فولت)</t>
  </si>
  <si>
    <t>قدرة المحول  
(كيلو فولت امبير)</t>
  </si>
  <si>
    <t>اجمالي قدرة احمال المعدات العاملة عبر المحول (كيلوات)</t>
  </si>
  <si>
    <t>Total load of equipment (kW)</t>
  </si>
  <si>
    <t>Transformer power
(kVA)</t>
  </si>
  <si>
    <t>Output voltage (V)</t>
  </si>
  <si>
    <t>Input voltage (V)</t>
  </si>
  <si>
    <t>Transformer ID number</t>
  </si>
  <si>
    <t>Installation location/ ID or name of facility</t>
  </si>
  <si>
    <t>B-4.2.1.1</t>
  </si>
  <si>
    <t>B-4.2.1.2</t>
  </si>
  <si>
    <t>B-4.2.1.3</t>
  </si>
  <si>
    <t>B-4.2.1.4</t>
  </si>
  <si>
    <t>B-4.2.1.5</t>
  </si>
  <si>
    <t>B-4.2.1.6</t>
  </si>
  <si>
    <t>B-4.2.1.7</t>
  </si>
  <si>
    <t>B-4.2.1.8</t>
  </si>
  <si>
    <t>B-4.2.1.9</t>
  </si>
  <si>
    <t>B-4.2.1.10</t>
  </si>
  <si>
    <t>B-4.2.1.11</t>
  </si>
  <si>
    <t>B-4.2.1.12</t>
  </si>
  <si>
    <t xml:space="preserve">جدول  B-4.2.2  مصادر الطاقة لأنظمة المياه والصرف الصحي - مولدات الديزل </t>
  </si>
  <si>
    <t>Table B-4.2.2 Energy sources for the water and sanitation system - diesel generators</t>
  </si>
  <si>
    <t xml:space="preserve">   ااسم ورمز /رقم  المنشأة /المرفق او الوحدة </t>
  </si>
  <si>
    <t xml:space="preserve"> رقم أو رمز المولد</t>
  </si>
  <si>
    <t xml:space="preserve"> نوع المولد (رئيسي/احتياطي)</t>
  </si>
  <si>
    <t xml:space="preserve">مدة الخدمة/تاريخ التشغيل </t>
  </si>
  <si>
    <t xml:space="preserve">الشركة المصنعة </t>
  </si>
  <si>
    <t>قدرة المولد الكهربائي 
(كيلوفولت امبير)</t>
  </si>
  <si>
    <t>أسماء المعدات او الوحدات المحملة على المولد</t>
  </si>
  <si>
    <t>اجمالي قدرة احمال المعدات العاملة عبر المولد (كيلوات)</t>
  </si>
  <si>
    <t>List of equipment / units running by diesel generator</t>
  </si>
  <si>
    <t>Power 
of diesel generator
(kVA)</t>
  </si>
  <si>
    <t>Manufacturer</t>
  </si>
  <si>
    <t>Diesel generator type (main / standby)</t>
  </si>
  <si>
    <t>Generator tag no.</t>
  </si>
  <si>
    <t>B-4.2.2.1</t>
  </si>
  <si>
    <t>مياه</t>
  </si>
  <si>
    <t>رئيسي</t>
  </si>
  <si>
    <t>بركنز</t>
  </si>
  <si>
    <t>استبدال</t>
  </si>
  <si>
    <t>B-4.2.2.2</t>
  </si>
  <si>
    <t>B-4.2.2.3</t>
  </si>
  <si>
    <t>B-4.2.2.4</t>
  </si>
  <si>
    <t>B-4.2.2.5</t>
  </si>
  <si>
    <t>B-4.2.2.6</t>
  </si>
  <si>
    <t>B-4.2.2.7</t>
  </si>
  <si>
    <t>B-4.2.2.8</t>
  </si>
  <si>
    <t>B-4.2.2.9</t>
  </si>
  <si>
    <t>B-4.2.2.10</t>
  </si>
  <si>
    <t>B-4.2.2.11</t>
  </si>
  <si>
    <t>B-4.2.2.12</t>
  </si>
  <si>
    <t xml:space="preserve">(1) يرجى ادخال بيانات كل المولدات الكهربائية (المولدات الفردية او مولدات محطات التوليد المركزية) المركبة لأنظمة المياه والصرف الصحي (1= الابار الجوفية، 2= الابار السطحية، 3= العيون الطبيعية، 4=محطات ضخ المياه, 5= وحدة  تعقيم/معالجة المياه, 6= محطات ضخ الصرف الصحي، 7= محطات معالجة الصرف الصحي, 8= اخرى (يرجى ذكرها)) وإضافة صفوف جديدة بحسب الحاجة </t>
  </si>
  <si>
    <t xml:space="preserve">   (3)مستوى الأداء يرجى الاختيار من القائمة المنسدلة (من 1 الى 4) :  (1) = ممتاز   ، (2) = جيد و مقبول ، (3)=ضعيف و متكرر الأعطال ، (4)=متوقف وخارج الخدمة</t>
  </si>
  <si>
    <t xml:space="preserve">جدول  B-4.2.3  مصادر الطاقة لأنظمة المياه والصرف الصحي  - لأنظمة الطاقة الشمسية </t>
  </si>
  <si>
    <t xml:space="preserve">Table  B-4.2.3 Energy sources for the water and sanitation system - solar energy systems </t>
  </si>
  <si>
    <t xml:space="preserve">     ااسم ورمز /رقم  المنشأة /المرفق او الوحدة </t>
  </si>
  <si>
    <t>رقم او رمز منظومة الطاقة الشمسية</t>
  </si>
  <si>
    <t>نوع  منظومة الطاقة الشمسية 
(مصدر وحيد/يعمل مع مصدر اخر (مولد /كهرباء عامة)</t>
  </si>
  <si>
    <t>القدرة الاجمالية لنظام الطاقة الشمسية (كيلووات)</t>
  </si>
  <si>
    <t>اجمالي قدرة احمال المعدات العاملة بالطاقة الشمسية (كيلوات)</t>
  </si>
  <si>
    <t>قدرة الانفرتر كيلوات</t>
  </si>
  <si>
    <t>عدد الالواح المكسرة</t>
  </si>
  <si>
    <t>Total load of equipment by solar energy (kW)</t>
  </si>
  <si>
    <t>No. of broken solar panels</t>
  </si>
  <si>
    <t>Inverter power (kW)</t>
  </si>
  <si>
    <t>Total power of the solar system (kW)</t>
  </si>
  <si>
    <t>Type of solar system (off grid / hybrid)</t>
  </si>
  <si>
    <t>Solar ID No.</t>
  </si>
  <si>
    <t>B-4.2.3.1</t>
  </si>
  <si>
    <t>صرف صحي</t>
  </si>
  <si>
    <t>يعمل مع الكهرباء العامه</t>
  </si>
  <si>
    <t>يحتاج 6KW الواح</t>
  </si>
  <si>
    <t>B-4.2.3.2</t>
  </si>
  <si>
    <t>B-4.2.3.3</t>
  </si>
  <si>
    <t>B-4.2.3.4</t>
  </si>
  <si>
    <t>B-4.2.3.5</t>
  </si>
  <si>
    <t>B-4.2.3.6</t>
  </si>
  <si>
    <t>B-4.2.3.7</t>
  </si>
  <si>
    <t>(1) يرجى ادخال بيانات كل لأنظمة الطاقة الشمسية المركبة لأنظمة المياه والصرف الصحي (1= الابار الجوفية، 2= الابار السطحية، 3= العيون الطبيعية، 4=محطات ضخ المياه, 5= وحدة  تعقيم/معالجة المياه, 6= محطات ضخ الصرف الصحي، 7= محطات معالجة الصرف الصحي, 8= اخرى (يرجى ذكرها)) وإضافة صفوف جديدة بحسب الحاجة .</t>
  </si>
  <si>
    <t xml:space="preserve">   (3)مستوى الأداء يرجى الاختيار من القائمة المنسدلة ( من 1 الى 4) :  (1) = ممتاز، (2) = جيد و مقبول ، (3)=ضعيف و متكرر الأعطال ، (4)=متوقف وخارج الخدمة</t>
  </si>
  <si>
    <t>إستمارات  B-4.3  البيانات التشغيلية لمحطات توليد الطاقة التابعة للمؤسسة/الفرع</t>
  </si>
  <si>
    <t xml:space="preserve">Form B-4.3 Operational data of the the LC / AU/ branch energy generation stations </t>
  </si>
  <si>
    <t xml:space="preserve">جدول  B-4.3.1  البيانات التشغيلية لمولدات الديزل التابعة للمؤسسة/الفرع </t>
  </si>
  <si>
    <t>Table B-4.3.1 Operational data of the LC/AU/branch diesel generators</t>
  </si>
  <si>
    <t xml:space="preserve">موديل  المولد  </t>
  </si>
  <si>
    <t xml:space="preserve"> عدد ساعات التشغيل
(ساعة)
 </t>
  </si>
  <si>
    <t xml:space="preserve"> الطاقة المنتجة 
(كيلوات ساعة) 
 </t>
  </si>
  <si>
    <t xml:space="preserve"> استهلاك الديزل 
(لتر)</t>
  </si>
  <si>
    <t xml:space="preserve">الطاقة المنتجة 
(كيلوات ساعة) 
 </t>
  </si>
  <si>
    <t>استهلاك الديزل 
(لتر)</t>
  </si>
  <si>
    <t xml:space="preserve">
 الطاقة المنتجة 
(كيلوات ساعة) 
 </t>
  </si>
  <si>
    <t xml:space="preserve">
 عدد ساعات التشغيل
(ساعة)
 </t>
  </si>
  <si>
    <t>Fuel consumption (l)</t>
  </si>
  <si>
    <t xml:space="preserve">Energy produced
(kWh)
</t>
  </si>
  <si>
    <t xml:space="preserve">  Operation hours (h)
 </t>
  </si>
  <si>
    <t>Fuel consumption 
(l)</t>
  </si>
  <si>
    <t>B-4.3.1.1</t>
  </si>
  <si>
    <t>B-4.3.1.2</t>
  </si>
  <si>
    <t>B-4.3.1.3</t>
  </si>
  <si>
    <t>B-4.3.1.4</t>
  </si>
  <si>
    <t>B-4.3.1.5</t>
  </si>
  <si>
    <t>B-4.3.1.6</t>
  </si>
  <si>
    <t>B-4.3.1.7</t>
  </si>
  <si>
    <t>B-4.3.1.8</t>
  </si>
  <si>
    <t>B-4.3.1.9</t>
  </si>
  <si>
    <t>B-4.3.1.10</t>
  </si>
  <si>
    <t>B-4.3.1.11</t>
  </si>
  <si>
    <t>B-4.3.1.12</t>
  </si>
  <si>
    <t>B-4.3.1.13</t>
  </si>
  <si>
    <t>B-4.3.1.14</t>
  </si>
  <si>
    <t>(1) يرجى ادخال بيانات المولدات الكهربائية (المولدات الفردية او مولدات محطات التوليد المركزية) المركبة في كل مواقع أنظمة المياه والصرف الصحي (1= الابار  الجوفية، 2= الابار السطحية، 3= العيون الطبيعية، 4=محطات ضخ المياه, 5= وحدة تعقيم/معالجة المياه, 6= محطات ضخ الصرف الصحي، 7= محطات معالجة الصرف الصحي, 8= اخرى (يرجى ذكرها)) وإضافة صفوف جديدة بحسب الحاجة .</t>
  </si>
  <si>
    <t>جدول B-4.3.2 البيانات التشغيلية لأنظمة الطاقة الشمسية التابعة للمؤسسة/الفرع</t>
  </si>
  <si>
    <t>Table B-4.3.2 Operational data of the LC/AU/branch solar energy systems</t>
  </si>
  <si>
    <t xml:space="preserve">اسم ورقم /رمز المنشأه او الوحدة /المرفق </t>
  </si>
  <si>
    <t xml:space="preserve">ID of solar system </t>
  </si>
  <si>
    <t xml:space="preserve">   عدد ساعات التشغيل
(ساعة)
 </t>
  </si>
  <si>
    <t>كمية ضخ المياه السنوية بالطاقة الشمسية (م3)</t>
  </si>
  <si>
    <t xml:space="preserve">  عدد ساعات التشغيل
(ساعة)
 </t>
  </si>
  <si>
    <t xml:space="preserve"> كمية ضخ المياه السنوية بالطاقة الشمسية (م3)</t>
  </si>
  <si>
    <t xml:space="preserve">عدد ساعات التشغيل
(ساعة)
 </t>
  </si>
  <si>
    <t xml:space="preserve">  Average annual pumping volume by solar energy (m3)</t>
  </si>
  <si>
    <t xml:space="preserve"> Energy produced (kWh)</t>
  </si>
  <si>
    <t>B-4.3.2.1</t>
  </si>
  <si>
    <t>B-4.3.2.2</t>
  </si>
  <si>
    <t>B-4.3.2.3</t>
  </si>
  <si>
    <t>B-4.3.2.4</t>
  </si>
  <si>
    <t>B-4.3.2.5</t>
  </si>
  <si>
    <t>B-4.3.2.6</t>
  </si>
  <si>
    <t>B-4.3.2.7</t>
  </si>
  <si>
    <t>B-4.3.2.8</t>
  </si>
  <si>
    <t>B-4.3.2.9</t>
  </si>
  <si>
    <t>B-4.3.2.10</t>
  </si>
  <si>
    <t>B-4.3.2.11</t>
  </si>
  <si>
    <t>B-4.3.2.12</t>
  </si>
  <si>
    <t>B-4.3.2.13</t>
  </si>
  <si>
    <t>(1) يرجى ادخال بيانات كل أنظمة الطاقة الشمسية المركبة لأنظمة المياه والصرف الصحي (1= الابار الجوفية، 2= الابار السطحية، 3= العيون الطبيعية، 4=محطات ضخ المياه, 5= وحدة تعقيم/معالجة المياه, 6= محطات ضخ الصرف الصحي، 7= محطات معالجة الصرف الصحي, 8= اخرى (يرجى ذكرها)) وإضافة صفوف جديدة بحسب الحاجة .</t>
  </si>
  <si>
    <t>Content!A1</t>
  </si>
  <si>
    <t xml:space="preserve">إستمارة  B-4   :الطاقة المستهلكة </t>
  </si>
  <si>
    <t xml:space="preserve">استمارة  B-4.4  بيانات كميات الطاقة المستهلكة </t>
  </si>
  <si>
    <t>Form B-4.4 Energy consumption data</t>
  </si>
  <si>
    <t xml:space="preserve"> جدول B-4.4.1 :بيانات استهلاك الطاقة لسنة 2017                                             </t>
  </si>
  <si>
    <t>Table B-4.4.1 Energy consumption data for 2017</t>
  </si>
  <si>
    <t>مصدر الطاقة الكهربائية المستخدمة</t>
  </si>
  <si>
    <t xml:space="preserve"> البيـــــــــــــــان 
( الوحدة )</t>
  </si>
  <si>
    <t>الآبار الجوفية/السطحية</t>
  </si>
  <si>
    <t>وحدات معالجة وتعقيم المياه</t>
  </si>
  <si>
    <t>محطات ضخ ورفع وتعزيز المياه</t>
  </si>
  <si>
    <t>محطات ضخ ورفع مياه الصرف الصحي</t>
  </si>
  <si>
    <t>محطات معالجة مياه الصرف الصحي</t>
  </si>
  <si>
    <t xml:space="preserve">ألآت ومعدات التشغيل والصيانة </t>
  </si>
  <si>
    <t>أخرى</t>
  </si>
  <si>
    <t>Others</t>
  </si>
  <si>
    <t>Operation and maintenance machinery and equipment</t>
  </si>
  <si>
    <t xml:space="preserve">Wastewater treatment plants 
</t>
  </si>
  <si>
    <t xml:space="preserve">Sewage pumping / lifting stations </t>
  </si>
  <si>
    <t>Water pumping/ lifting/booster stations</t>
  </si>
  <si>
    <t>Water disinfection/treatment units</t>
  </si>
  <si>
    <t>Ground/surface water wells</t>
  </si>
  <si>
    <t xml:space="preserve"> Description
(Unit)</t>
  </si>
  <si>
    <t>The electric power source used</t>
  </si>
  <si>
    <t>B-4.4.1.1</t>
  </si>
  <si>
    <t xml:space="preserve"> الطاقة المزودة عبر مؤسسة الكهرباء العامة </t>
  </si>
  <si>
    <t>كمية المياه التي تم ضخها او معالجتها (م 3)</t>
  </si>
  <si>
    <t>Annual water pumping/ treating volume (m3)</t>
  </si>
  <si>
    <t xml:space="preserve"> Energy from public grid  </t>
  </si>
  <si>
    <t>B-4.4.1.2</t>
  </si>
  <si>
    <t xml:space="preserve">أجمالي كمية الطاقة الكهربائية المستهلكة (كيلوات ساعة) </t>
  </si>
  <si>
    <t>Total annual elect. energy consumption (kWh)</t>
  </si>
  <si>
    <t>B-4.4.1.3</t>
  </si>
  <si>
    <t xml:space="preserve">تكلفة الاستهلاك الكهربائي (ريال)  </t>
  </si>
  <si>
    <t>Annual electric cost (YER)</t>
  </si>
  <si>
    <t>B-4.4.1.4</t>
  </si>
  <si>
    <t>الطاقة المزودة عبر مولدات الديزل الكهربائية</t>
  </si>
  <si>
    <t>كمية المياه التي تم ضخها او معالجتها  (م 3)</t>
  </si>
  <si>
    <t>Annual water pumping/ treating volume (m³)</t>
  </si>
  <si>
    <t>Diesel-powered generating energy</t>
  </si>
  <si>
    <t>B-4.4.1.5</t>
  </si>
  <si>
    <t xml:space="preserve">كمية الديزل المستهلك (لتر)  </t>
  </si>
  <si>
    <t>Annual diesel consumption (l)</t>
  </si>
  <si>
    <t>B-4.4.1.6</t>
  </si>
  <si>
    <t>تكلفة الديزل السنوية (ريال)</t>
  </si>
  <si>
    <t>Annual diesel  cost (YER)</t>
  </si>
  <si>
    <t>B-4.4.1.7</t>
  </si>
  <si>
    <t>الطاقة المشتراة من القطاع الخاص</t>
  </si>
  <si>
    <t>Annual water pumping/ treating  volume (m³)</t>
  </si>
  <si>
    <t xml:space="preserve">Purchased energy from private sector </t>
  </si>
  <si>
    <t>B-4.4.1.8</t>
  </si>
  <si>
    <t xml:space="preserve">أجمالي كمية الطاقة الكهربائية المستهلكة
 (كيلوات ساعة) </t>
  </si>
  <si>
    <t>B-4.4.1.9</t>
  </si>
  <si>
    <t xml:space="preserve">تكلفة الاستهلاك الكهربائي (ريال) </t>
  </si>
  <si>
    <t xml:space="preserve"> Annual electric cost (YER)</t>
  </si>
  <si>
    <t>B-4.4.1.10</t>
  </si>
  <si>
    <t>(1) Please specify the other water source (e.g, spring, rainwater harvesting, seawater desalination plant, etc.) under "remarks".</t>
  </si>
  <si>
    <t xml:space="preserve"> جدول B-4.4.2 :بيانات استهلاك الطاقة لسنة 2018                                             </t>
  </si>
  <si>
    <t>Table B-4.4.2  Energy consumption data for 2018</t>
  </si>
  <si>
    <t>B-4.4.2.1</t>
  </si>
  <si>
    <t xml:space="preserve">
 Energy from Public  grid  </t>
  </si>
  <si>
    <t>B-4.4.2.2</t>
  </si>
  <si>
    <t>B-4.4.2.3</t>
  </si>
  <si>
    <t>B-4.4.2.4</t>
  </si>
  <si>
    <t>B-4.4.2.5</t>
  </si>
  <si>
    <t>B-4.4.2.6</t>
  </si>
  <si>
    <t>Annual diesel cost (YER)</t>
  </si>
  <si>
    <t>B-4.4.2.7</t>
  </si>
  <si>
    <t>B-4.4.2.8</t>
  </si>
  <si>
    <t>B-4.4.2.9</t>
  </si>
  <si>
    <t>B-4.4.2.10</t>
  </si>
  <si>
    <t xml:space="preserve">جدول B-4.4.3  بيانات استهلاك الطاقة لسنة 2019                                             </t>
  </si>
  <si>
    <t>Table B-4.4.3 Energy consumption data for 2019</t>
  </si>
  <si>
    <t>B-4.4.3.1</t>
  </si>
  <si>
    <t xml:space="preserve"> Energy from Public  grid  </t>
  </si>
  <si>
    <t>B-4.4.3.2</t>
  </si>
  <si>
    <t>B-4.4.3.3</t>
  </si>
  <si>
    <t>B-4.4.3.4</t>
  </si>
  <si>
    <t>B-4.4.3.5</t>
  </si>
  <si>
    <t>B-4.4.3.6</t>
  </si>
  <si>
    <t>B-4.4.3.7</t>
  </si>
  <si>
    <t xml:space="preserve">Purchased power from private sector 
 </t>
  </si>
  <si>
    <t>B-4.4.3.8</t>
  </si>
  <si>
    <t>أجمالي كمية الطاقة الكهربائية المستهلكة
 (كيلوات ساعة)</t>
  </si>
  <si>
    <t>B-4.4.3.9</t>
  </si>
  <si>
    <t>B-4.4.3.10</t>
  </si>
  <si>
    <t xml:space="preserve"> جدول B-4.4.4  بيانات إستهلاك الطاقة لسنة 2020                                             </t>
  </si>
  <si>
    <t>Table B-4.4.4 Energy consumption data for 2020</t>
  </si>
  <si>
    <t>B-4.4.4.1</t>
  </si>
  <si>
    <t>B-4.4.4.2</t>
  </si>
  <si>
    <t>B-4.4.4.3</t>
  </si>
  <si>
    <t>B-4.4.4.4</t>
  </si>
  <si>
    <t>B-4.4.4.5</t>
  </si>
  <si>
    <t>B-4.4.4.6</t>
  </si>
  <si>
    <t>B-4.4.4.7</t>
  </si>
  <si>
    <t xml:space="preserve">الطاقة المشتراة من القطاع الخاص
 </t>
  </si>
  <si>
    <t xml:space="preserve">Purchased power from private sector </t>
  </si>
  <si>
    <t>B-4.4.4.8</t>
  </si>
  <si>
    <t>B-4.4.4.9</t>
  </si>
  <si>
    <t>B-4.4.4.10</t>
  </si>
  <si>
    <t xml:space="preserve">جدول  B-4.4.5  بيانات إستهلاك الطاقة لسنة 2021                                             </t>
  </si>
  <si>
    <t>Table B-4.4.5 Energy consumption data for 2021</t>
  </si>
  <si>
    <t>B-4.4.5.1</t>
  </si>
  <si>
    <t>B-4.4.5.2</t>
  </si>
  <si>
    <t>B-4.4.5.3</t>
  </si>
  <si>
    <t>B-4.4.5.4</t>
  </si>
  <si>
    <t>B-4.4.5.5</t>
  </si>
  <si>
    <t>B-4.4.5.6</t>
  </si>
  <si>
    <t>B-4.4.5.7</t>
  </si>
  <si>
    <t>B-4.4.5.8</t>
  </si>
  <si>
    <t>B-4.4.5.9</t>
  </si>
  <si>
    <t>B-4.4.5.10</t>
  </si>
  <si>
    <t xml:space="preserve"> جدول  B-4.4.6  بيانات إستهلاك الطاقة لسنة 2022                                            </t>
  </si>
  <si>
    <t>Table B-4.4.6 Energy consumption data for 2022</t>
  </si>
  <si>
    <t xml:space="preserve">B-4.4.6.1 </t>
  </si>
  <si>
    <t>B-4.4.6.2</t>
  </si>
  <si>
    <t>B-4.4.6.3</t>
  </si>
  <si>
    <t>B-4.4.6.4</t>
  </si>
  <si>
    <t>B-4.4.6.5</t>
  </si>
  <si>
    <t>B-4.4.6.6</t>
  </si>
  <si>
    <t>B-4.4.6.7</t>
  </si>
  <si>
    <t>B-4.4.6.8</t>
  </si>
  <si>
    <t>B-4.4.6.9</t>
  </si>
  <si>
    <t>B-4.4.6.10</t>
  </si>
  <si>
    <t xml:space="preserve">جدول B-4.4.7  كميات الديزل الموردة إلى المخازن والمنصرف منها </t>
  </si>
  <si>
    <t xml:space="preserve">Table  B-4.4.7  Diesel inventory </t>
  </si>
  <si>
    <t xml:space="preserve">البيـــــــــــــــــــان </t>
  </si>
  <si>
    <t xml:space="preserve"> Description  </t>
  </si>
  <si>
    <t>B-4.4.7.1</t>
  </si>
  <si>
    <t xml:space="preserve"> أجمالي كمية الديزل الموردة إلى المخازن</t>
  </si>
  <si>
    <t xml:space="preserve">  (لتر)</t>
  </si>
  <si>
    <t>(l)</t>
  </si>
  <si>
    <t>Total quantity of diesel supplied to the warehouses</t>
  </si>
  <si>
    <t>B-4.4.7.2</t>
  </si>
  <si>
    <t xml:space="preserve">إجمالي تكلفة الديزل  الموردة إلى المخازن </t>
  </si>
  <si>
    <t>(ريال)</t>
  </si>
  <si>
    <t>(YER)</t>
  </si>
  <si>
    <t>Total cost of diesel supplied to warehouse</t>
  </si>
  <si>
    <t>B-4.4.7.3</t>
  </si>
  <si>
    <t xml:space="preserve"> كمية الديزل المشتراه ذاتيا (من إيرادات المؤسسة/الفرع)</t>
  </si>
  <si>
    <t>Total quantity of self-purchased diesel</t>
  </si>
  <si>
    <t>B-4.4.7.4</t>
  </si>
  <si>
    <t xml:space="preserve">تكلفة  الديزل المشتراة ذاتيا (من إيرادات المؤسسة/الفرع) </t>
  </si>
  <si>
    <t>Total cost of self-purchased diesel quantity</t>
  </si>
  <si>
    <t>B-4.4.7.5</t>
  </si>
  <si>
    <t>(litres)</t>
  </si>
  <si>
    <t>Total quantity of diesel funded by humanitarian organizations</t>
  </si>
  <si>
    <t>B-4.4.7.6</t>
  </si>
  <si>
    <t xml:space="preserve">تكلفة الديزل الموردة بدعم من المنظمات الإنسانية
</t>
  </si>
  <si>
    <t>Total cost of diesel funded by humanitarian organizations</t>
  </si>
  <si>
    <t>B-4.4.7.7</t>
  </si>
  <si>
    <t xml:space="preserve">كمية الوقود المسحوبة لإنتاج وتوزيع المياه
</t>
  </si>
  <si>
    <t xml:space="preserve">Total quantity of diesel consumption for water production and distribution </t>
  </si>
  <si>
    <t>B-4.4.7.8</t>
  </si>
  <si>
    <t xml:space="preserve">كمية الديزل المسحوبة لنقل ومعالجة الصرف الصحي
</t>
  </si>
  <si>
    <t>Total quantity of diesel consumption for sewage collection and treatment</t>
  </si>
  <si>
    <t>B-4.4.7.9</t>
  </si>
  <si>
    <t>كمية الديزل التي تم صرفها لغرض المعدات وأصول الدعم اللوجستي للتشغيل والصيانة</t>
  </si>
  <si>
    <t>Total quantity of diesel consumption for O&amp;M and logistical equipment</t>
  </si>
  <si>
    <t>إستمارات  B-4  مصادر الطاقة لنظامي المياه والصرف الصحي</t>
  </si>
  <si>
    <t xml:space="preserve">إستمارة  B-4.5  الإحتياجات المطلوبة لتحسين والتوسع في مصادر الطاقة المطلوبة لنظامي المياه والصرف الصحي </t>
  </si>
  <si>
    <t>Form B-4.5 Required Investment measures for the improved efficiency and expansion of existing energy sources</t>
  </si>
  <si>
    <t xml:space="preserve">جدول B-4.5.1  الإحتياجات المقترحة لرفع كفاءة مصادر الطاقة  </t>
  </si>
  <si>
    <t>Table B-4.5.1 Required measures to improve the efficiency of the energy sources used</t>
  </si>
  <si>
    <t xml:space="preserve">                  المواصفات الفنية بإختصار</t>
  </si>
  <si>
    <t>B-4.5.1.1</t>
  </si>
  <si>
    <t xml:space="preserve">مولد ديزل </t>
  </si>
  <si>
    <t>محطة الحصن</t>
  </si>
  <si>
    <t>1.5 MWAtt</t>
  </si>
  <si>
    <t>B-4.5.1.2</t>
  </si>
  <si>
    <t>الاداره</t>
  </si>
  <si>
    <t>B-4.5.1.3</t>
  </si>
  <si>
    <t>خزان ديزل</t>
  </si>
  <si>
    <t>20m^3</t>
  </si>
  <si>
    <t>B-4.5.1.4</t>
  </si>
  <si>
    <t>مادة الديزل</t>
  </si>
  <si>
    <t>12000L/6MONTH</t>
  </si>
  <si>
    <t>L/6M</t>
  </si>
  <si>
    <t>B-4.5.1.5</t>
  </si>
  <si>
    <t>محطة طاقة شمسية</t>
  </si>
  <si>
    <t>1.3MWATT</t>
  </si>
  <si>
    <t>B-4.5.1.6</t>
  </si>
  <si>
    <t>منظومة طاقة شمسية</t>
  </si>
  <si>
    <t>مجاري الحافة</t>
  </si>
  <si>
    <t>3KW</t>
  </si>
  <si>
    <t>B-4.5.1.7</t>
  </si>
  <si>
    <t>بوستر باجدار</t>
  </si>
  <si>
    <t>جامعة ابين</t>
  </si>
  <si>
    <t>22KW</t>
  </si>
  <si>
    <t>B-4.5.1.8</t>
  </si>
  <si>
    <t>محول كهربائي</t>
  </si>
  <si>
    <t>B-4.5.1.9</t>
  </si>
  <si>
    <t>مفاتيح SWITCH GEAR</t>
  </si>
  <si>
    <t>B-4.5.1.10</t>
  </si>
  <si>
    <t>B-4.5.1.11</t>
  </si>
  <si>
    <t>B-4.5.1.12</t>
  </si>
  <si>
    <t>B-4.5.1.13</t>
  </si>
  <si>
    <t>B-4.5.1.14</t>
  </si>
  <si>
    <t>B-4.5.1.15</t>
  </si>
  <si>
    <t>B-4.5.1.16</t>
  </si>
  <si>
    <t xml:space="preserve">جدول  B-4.5.2 الاحتياجات المطلوبة للتوسع في أنظمة مصادر الطاقة  </t>
  </si>
  <si>
    <t>Table B-4.5.2 Required measures to expand the energy supply</t>
  </si>
  <si>
    <t xml:space="preserve"> B-4.5.2.1</t>
  </si>
  <si>
    <t>طاقة شمسية</t>
  </si>
  <si>
    <t>حقل زنجبار الكود</t>
  </si>
  <si>
    <t>500 KW</t>
  </si>
  <si>
    <t xml:space="preserve"> B-4.5.2.2</t>
  </si>
  <si>
    <t>250 kw</t>
  </si>
  <si>
    <t xml:space="preserve"> B-4.5.2.3</t>
  </si>
  <si>
    <t xml:space="preserve"> B-4.5.2.4</t>
  </si>
  <si>
    <t xml:space="preserve"> B-4.5.2.5</t>
  </si>
  <si>
    <t xml:space="preserve"> B-4.5.2.6</t>
  </si>
  <si>
    <t xml:space="preserve"> B-4.5.2.7</t>
  </si>
  <si>
    <t xml:space="preserve"> B-4.5.2.8</t>
  </si>
  <si>
    <t xml:space="preserve"> B-4.5.2.9</t>
  </si>
  <si>
    <t xml:space="preserve"> B-4.5.2.10</t>
  </si>
  <si>
    <t xml:space="preserve"> B-4.5.2.11</t>
  </si>
  <si>
    <t xml:space="preserve"> B-4.5.2.12</t>
  </si>
  <si>
    <t xml:space="preserve"> B-4.5.2.13</t>
  </si>
  <si>
    <t xml:space="preserve"> B-4.5.2.14</t>
  </si>
  <si>
    <t xml:space="preserve"> B-4.5.2.15</t>
  </si>
  <si>
    <t xml:space="preserve"> B-4.5.2.16</t>
  </si>
  <si>
    <t>إستمارة B-5  إدارة التشغيل والصيانة</t>
  </si>
  <si>
    <t xml:space="preserve">Form B-5 Operation and Maintenance (O&amp;M) management </t>
  </si>
  <si>
    <t>إستمارة  B-5.1  بيانات التشغيل والصيانة</t>
  </si>
  <si>
    <t>Form B-5.1 O&amp;M process data</t>
  </si>
  <si>
    <t>جدول  1.B-5.1  بيانات التشغيل والصيانة لنظام المياه</t>
  </si>
  <si>
    <t xml:space="preserve">Table B-5.1.1  O&amp;M process data for water supply system </t>
  </si>
  <si>
    <t>كود السؤل</t>
  </si>
  <si>
    <t>B-5.1.1.1</t>
  </si>
  <si>
    <t xml:space="preserve"> عدادات الآبار التي تتطلب معايرة</t>
  </si>
  <si>
    <t>Water well meters that require calibration</t>
  </si>
  <si>
    <t>B-5.1.1.2</t>
  </si>
  <si>
    <t xml:space="preserve"> عدادات الآبار التي تم معايرتها</t>
  </si>
  <si>
    <t>Water well meters calibrated</t>
  </si>
  <si>
    <t>B-5.1.1.3</t>
  </si>
  <si>
    <t xml:space="preserve"> عدادات الخزان التي تتطلب معايرة</t>
  </si>
  <si>
    <t>Water reservoir meters that require calibration</t>
  </si>
  <si>
    <t>B-5.1.1.4</t>
  </si>
  <si>
    <t xml:space="preserve"> عدادات الخزان التي تمت معايرتها</t>
  </si>
  <si>
    <t>Water reservoir meters calibrated</t>
  </si>
  <si>
    <t>B-5.1.1.5</t>
  </si>
  <si>
    <t xml:space="preserve"> مضخات المياه التي تم فحصها.</t>
  </si>
  <si>
    <t>Inspected water pumps</t>
  </si>
  <si>
    <t>B-5.1.1.6</t>
  </si>
  <si>
    <t xml:space="preserve"> مضخات الآبار التي تعطلت</t>
  </si>
  <si>
    <t>Water pumps failures</t>
  </si>
  <si>
    <t>B-5.1.1.7</t>
  </si>
  <si>
    <t xml:space="preserve"> مضخات الآبار التي تم إصلاحها</t>
  </si>
  <si>
    <t>Water pumps repaired</t>
  </si>
  <si>
    <t>B-5.1.1.8</t>
  </si>
  <si>
    <t xml:space="preserve"> المضخات المستبدلة</t>
  </si>
  <si>
    <t>Water pumps replaced</t>
  </si>
  <si>
    <t>B-5.1.1.9</t>
  </si>
  <si>
    <t xml:space="preserve"> المولدات الكهربائية التي تم فحصها.</t>
  </si>
  <si>
    <t>Inspected electric generators</t>
  </si>
  <si>
    <t>B-5.1.1.10</t>
  </si>
  <si>
    <t xml:space="preserve"> أعطال المولدات الكهربائية التي حدثت</t>
  </si>
  <si>
    <t>Electric generator failures</t>
  </si>
  <si>
    <t>B-5.1.1.11</t>
  </si>
  <si>
    <t xml:space="preserve"> المولدات الكهربائية التي تم إصلاحها</t>
  </si>
  <si>
    <t>Electric generators repaired</t>
  </si>
  <si>
    <t>B-5.1.1.12</t>
  </si>
  <si>
    <t xml:space="preserve"> المولدات الكهربائية المستبدلة</t>
  </si>
  <si>
    <t>Electric generators replaced</t>
  </si>
  <si>
    <t>B-5.1.1.13</t>
  </si>
  <si>
    <t xml:space="preserve"> التسريبات التي تم الكشف عنها</t>
  </si>
  <si>
    <t>Leaks detected</t>
  </si>
  <si>
    <t>B-5.1.1.14</t>
  </si>
  <si>
    <t xml:space="preserve"> التسريبات التي تم إصلاحها</t>
  </si>
  <si>
    <t>Leaks repaired</t>
  </si>
  <si>
    <t>B-5.1.1.15</t>
  </si>
  <si>
    <t xml:space="preserve">إجمالي طول خطوط الضخ والتوزيع الرئيسية التي تهالكت </t>
  </si>
  <si>
    <t xml:space="preserve">Estimated length of transmission and distribution mains damaged </t>
  </si>
  <si>
    <t>B-5.1.1.16</t>
  </si>
  <si>
    <t>إجمالي طول خطوط الضخ والتوزيع الرئيسية التي تم استبدالها</t>
  </si>
  <si>
    <t>Length of transmission and distribution mains rehabilitated</t>
  </si>
  <si>
    <t>B-5.1.1.17</t>
  </si>
  <si>
    <t>إجمالي طول خطوط الضخ والتوزيع الرئيسية التي تم إعادة تأهيلها</t>
  </si>
  <si>
    <t>Length of transmission and distribution mains replaced</t>
  </si>
  <si>
    <t>B-5.1.1.18</t>
  </si>
  <si>
    <t xml:space="preserve"> توصيلات المياه التي تم إعادة تأهيلها</t>
  </si>
  <si>
    <t>Water connections rehabilitated</t>
  </si>
  <si>
    <t xml:space="preserve">جدول  B-5.1.2  بيانات ومؤشرات التشغيل والصيانة - نظام (تجميع ومعالجة) الصرف الصحي </t>
  </si>
  <si>
    <t xml:space="preserve">Table B-5.1.2  O&amp;M process data for wastewater system </t>
  </si>
  <si>
    <t>يناير-يونيو 2022م</t>
  </si>
  <si>
    <t>B-5.1.2.1</t>
  </si>
  <si>
    <t xml:space="preserve"> عدادات قياس التدفق المركبة في نظام الصرف الصحي.</t>
  </si>
  <si>
    <t>Flow meters in the sewer system</t>
  </si>
  <si>
    <t>B-5.1.2.2</t>
  </si>
  <si>
    <t xml:space="preserve"> عدادات قياس التدفق المركبة في نظام الصرف الصحي التي تم معايرتها</t>
  </si>
  <si>
    <t>Calibrations carried out for flow metres of the sewer system</t>
  </si>
  <si>
    <t>B-5.1.2.3</t>
  </si>
  <si>
    <t xml:space="preserve"> الإنكسارات والإنهيارات في الخطوط الرئسية لشبكة الصرف الصحي.</t>
  </si>
  <si>
    <t xml:space="preserve">Mains breaks and chokes </t>
  </si>
  <si>
    <t>B-5.1.2.4</t>
  </si>
  <si>
    <t xml:space="preserve">  مواقع انسداد الصرف الصحي</t>
  </si>
  <si>
    <t>Sewer blockage locations</t>
  </si>
  <si>
    <t>B-5.1.2.5</t>
  </si>
  <si>
    <t xml:space="preserve">إجمالي  الانسدادات في شبكة الصرف الصحي التي تم تسجيلها </t>
  </si>
  <si>
    <t xml:space="preserve">Recorded blockages </t>
  </si>
  <si>
    <t>B-5.1.2.6</t>
  </si>
  <si>
    <t xml:space="preserve">إجمالي  الانسدادات في شبكة الصرف الصحي التي تم فتحها  </t>
  </si>
  <si>
    <t xml:space="preserve">Solved  blockages </t>
  </si>
  <si>
    <t>B-5.1.2.7</t>
  </si>
  <si>
    <t xml:space="preserve">  حالات طفج مياه الصرف الصحي </t>
  </si>
  <si>
    <t xml:space="preserve">Sewage overflows </t>
  </si>
  <si>
    <t>B-5.1.2.8</t>
  </si>
  <si>
    <t xml:space="preserve"> متوسط ​​تكرارية طفح مياه الصرف الصحي</t>
  </si>
  <si>
    <t>Average frequency of flood incidence</t>
  </si>
  <si>
    <t>B-5.1.2.9</t>
  </si>
  <si>
    <t>المناطق المعرضة لطفح مياه الصرف في المدينة</t>
  </si>
  <si>
    <t>Flood-prone points in the city</t>
  </si>
  <si>
    <t>B-5.1.2.10</t>
  </si>
  <si>
    <t xml:space="preserve"> إجمالي طول شبكة الصرف الصحي التي تم فحصها.</t>
  </si>
  <si>
    <t>Length of sewers inspected</t>
  </si>
  <si>
    <t>B-5.1.2.11</t>
  </si>
  <si>
    <t xml:space="preserve"> إجمالي طول شبكة الصرف الصحي التي تم إعادة تأهيلها.</t>
  </si>
  <si>
    <t>Length of defective sewers rehabilitated</t>
  </si>
  <si>
    <t>B-5.1.2.12</t>
  </si>
  <si>
    <t xml:space="preserve"> إجمالي طول شبكة الصرف الصحي التي تم إستبدالها.</t>
  </si>
  <si>
    <t>Length of defective sewers replaced</t>
  </si>
  <si>
    <t>B-5.1.2.13</t>
  </si>
  <si>
    <t>إجمالي  المناهل التي تم استبدالها أو تجديدها أو صيانتها.</t>
  </si>
  <si>
    <t>Manhole chambers replaced, renewed, renovated or repaired</t>
  </si>
  <si>
    <t>B-5.1.2.14</t>
  </si>
  <si>
    <t>إجمالي  أغطية المناهل وغرف التفتيش.</t>
  </si>
  <si>
    <t>Total no. of manholes' covers</t>
  </si>
  <si>
    <t>B-5.1.2.15</t>
  </si>
  <si>
    <t xml:space="preserve"> أغطية المناهل وغرف التفتيش التي تم استبدالها.</t>
  </si>
  <si>
    <t>Manholes' covers replaced</t>
  </si>
  <si>
    <t>B-5.1.2.16</t>
  </si>
  <si>
    <t xml:space="preserve"> الموظفين بدوام كامل الحاصلين على شهادة التطعيم حديثة للأمراض المتعلقة بمياه الصرف الصحي.</t>
  </si>
  <si>
    <t>Full-time equivalent employees with up-to-date vaccination certification for sewage-related diseases</t>
  </si>
  <si>
    <t>B-5.1.2.17</t>
  </si>
  <si>
    <t xml:space="preserve"> إصابات العمل التي نتج عنها وفاة أو أمراض مزمنة على سبيل المثال لعدم الالتزام بأنظمة السلامة المهنية </t>
  </si>
  <si>
    <t>Work injuries that resulted in death or permanent injuries, e.g, non-compliance with occupational safety regulations</t>
  </si>
  <si>
    <t>إستمارة B-5 إدارة التشغيل والصيانة</t>
  </si>
  <si>
    <t>إستمارة B-5.2 إدارة التشغيل والصيانة</t>
  </si>
  <si>
    <t>Form B-5.2 O&amp;M  management</t>
  </si>
  <si>
    <t xml:space="preserve"> جدول B-5.2.1 إدارة التشغيل - نظام التزويد بالمياه</t>
  </si>
  <si>
    <t xml:space="preserve">Table B-5.2.1 Operation management - water supply system           </t>
  </si>
  <si>
    <t>الملاحظات</t>
  </si>
  <si>
    <t>B-5.2.1.1</t>
  </si>
  <si>
    <t>هل يوجد خطة إنتاج مياه مبنية على سياسة إدارة الطلب وتقييم إحتياج فعلي؟
 إذا كانت الإجابة "نعم" يرجى إرفاق نسخة من الخطة .</t>
  </si>
  <si>
    <t>Is there a water production plan based on a demand and assessment of actual and projected water demand management policy and an actual needs assessment?
If the answer is “yes”, please attach a copy of the plan.</t>
  </si>
  <si>
    <t>B-5.2.1.2</t>
  </si>
  <si>
    <t>هل يتم الإلتزام بالاجراءات المحددة في خطة إنتاج المياه؟
إذا كانت الإجابة "لا" حدد الأسباب في خانة الملاحظات.</t>
  </si>
  <si>
    <t>Is there a commitment in applying the procedures specified on the water production plan?</t>
  </si>
  <si>
    <t>B-5.2.1.3</t>
  </si>
  <si>
    <t>هل يوجد إجراءات لرقابة ومتابعة تشغيل نظام إنتاج وتوزيع المياه وفق الخطة المعدة ؟
إذا كانت الإجابة "لا" حدد كيف يتم ضبط عملية التشغيل وتحديد مكامن الخلل وأوجه القصور في خانة الملاحظات</t>
  </si>
  <si>
    <t>Are there procedures to monitor and follow up the operation of the water production and distribution system according to the developed plan?
If the answer is "no", please specify how  the operation process is controlled and identify kinks and deficiencies under "Remarks".</t>
  </si>
  <si>
    <t>B-5.2.1.4</t>
  </si>
  <si>
    <t>هل يوجد نظام توثيق لعمليات تشغيل الآلات والمعدات المستخدمة في عمليات إنتاج وتوزيع  المياه؟
 إذا كانت الإجابة "نعم" يرجى تحديد آلية التوثيق (سجلات يدوية/ نظام آلي/كليهما) في خانة الملاحظات.</t>
  </si>
  <si>
    <t>Is there a documentation system for the operation of machines and equipment used in the water production and distribution processes?
If the answer is “yes”, please specify the authentication mechanism (manual records/ automated system/ both) under "Remarks".</t>
  </si>
  <si>
    <t>B-5.2.1.5</t>
  </si>
  <si>
    <t>هل هناك انظمة آلية تستخدم للتحكم في تشغيل آلات ومعدات إنتاج وتوزيع المياه مثل نظام الاسكادا؟
 إذا كانت الإجابة "نعم" يرجى تحديد نوع النظام 
إذا كانت الإجابة "لا" هل هناك سجلات تشغيل تاريخية على الأقل للمعدات المهمة؟</t>
  </si>
  <si>
    <t>Are there automated systems used to control the operation of water production and distribution machines and equipment, such as the SCADA system?
If the answer is "yes", please select the type of system.
If "no", are there at least historical operating records for critical equipment?</t>
  </si>
  <si>
    <t>B-5.2.1.6</t>
  </si>
  <si>
    <t>هل يتوفر كادر مؤهل كافي لتشغيل وإدارة الآلات والمعدات المستخدمة في إنتاج وتوزيع المياه؟
إذا كانت الإجابة "لا" يرجى سرد الاحتياجات التي ترونها لتحسين الوضع" في خانة الملاحظات</t>
  </si>
  <si>
    <t>Is there a sufficiently qualified technical team to operate and manage the machines and equipment used in the production and distribution of water?
If the answer is “no”, please list the needs you see for improving the situation under "Remarks"</t>
  </si>
  <si>
    <t>B-5.2.1.7</t>
  </si>
  <si>
    <t>ماهي المشاكل والمعوقات التي تواجه عمل فريق التشغيل العامل في نظام إنتاج وتوزيع المياه؟</t>
  </si>
  <si>
    <t>What are the problems and obstacles facing the work of the operating team working in the water production and distribution system?</t>
  </si>
  <si>
    <t>جدول B-5.2.2 إدارة الصيانة - إمدادات المياه</t>
  </si>
  <si>
    <t>Table B-5.2.2 Maintenance management - water supply system</t>
  </si>
  <si>
    <t xml:space="preserve"> B-5.2.2.1</t>
  </si>
  <si>
    <t xml:space="preserve">هل يوجد خطة صيانة موثقة وشاملة كل المعدات الكهروميكانيكية والوسائل المساعدة والأصول المستخدمة في عمليات إنتاج وتوزيع المياه؟
 إذا كانت الإجابة "نعم" يرجى إرفاق نسخة من آخر خطة.
</t>
  </si>
  <si>
    <t>Is there documented and comprehensive maintenance plan for water production and distribution infrastructure including the electromechanical equipment? 
If the answer is “yes”, please attach an updated copy</t>
  </si>
  <si>
    <t xml:space="preserve"> B-5.2.2.2</t>
  </si>
  <si>
    <t>هل يتوفر كادر مؤهل كافي لتنفيذ عمليات الصيانة المختلفة واللازمة للمعدات والآلات المستخدمة  لإنتاج وتوزيع المياه؟
إذا كانت الإجابة "لا" وضح  كيف يتم تنفيذ عمليات الصيانة في خانة الملاحظات</t>
  </si>
  <si>
    <t>Is there a sufficiently qualified technical team available to carry out the various maintenance operations necessary for the equipment and machines used for the production and distribution of water?
If the answer is "no", please indicate how maintenance operations are being carried out under "Remarks".</t>
  </si>
  <si>
    <t xml:space="preserve"> B-5.2.2.3</t>
  </si>
  <si>
    <t>هل توجد ورشة صيانة خاصة بنظام المياه؟
إذا كانت الإجابة "لا" حدد الأسباب في خانة الملاحظات</t>
  </si>
  <si>
    <t>Is there a maintenance workshop?
If the answer is "no", please state the reasons under "Remarks".</t>
  </si>
  <si>
    <t xml:space="preserve"> B-5.2.2.4</t>
  </si>
  <si>
    <t>هل الورشة مجهزة بجميع الالات والأدوات وأجهزة الفحص والقياس والمواد الأخرى  اللازمة لأعمال الصيانة في نظام المياه؟
 إذا كانت الإجابة "نعم" اسرد أي مقترحات لتطوير أعمال الصيانة في خانة الملاحظات</t>
  </si>
  <si>
    <t>Is the workshop equipped with all the machines, tools, testing and measuring devices and other materials needed for maintenance work in the water system?
If the answer is "yes", please list any suggestions for developing maintenance work under "Remarks</t>
  </si>
  <si>
    <t xml:space="preserve"> B-5.2.2.5</t>
  </si>
  <si>
    <t>هل تتوفر في إرشيف الصيانة نسخ من الرسومات الفنية الخاصة بشبكات المياه ووثائق وأدلة التشغيل والصيانة الخاصة  بالمعدات  والآلات المستخدمة في نظام المياه؟ 
 إذا كانت الإجابة  "نعم" حدد نوع النسخ المتوفرة (نسخ ورقية - نسخ إلكترونية).
إذا كانت الإجابة  "لا" حدد الأسباب في خانة الملاحظات</t>
  </si>
  <si>
    <t>Are there copies of technical drawings of water networks, operating and maintenance documents and manuals for equipment and machinery used in the water system in the maintenance archive?
If the answer is "yes", please specify the type of copies available (hard copy - soft copy). If the answer is “no”, please specify the reasons under "Remarks".</t>
  </si>
  <si>
    <t xml:space="preserve"> B-5.2.2.6</t>
  </si>
  <si>
    <t xml:space="preserve">هل يتم تنفيذ توصيات المصنعين المتعلقة بالصيانة الوقائية على الأقل للمعدات الرئيسية الخاصة بنظام المياه؟
إذا كانت الإجابة " لا" حدد الأسباب في خانة الملاحظات
</t>
  </si>
  <si>
    <r>
      <t>Are the manufacturers</t>
    </r>
    <r>
      <rPr>
        <sz val="11"/>
        <color rgb="FFFF0000"/>
        <rFont val="Arial"/>
      </rPr>
      <t>'</t>
    </r>
    <r>
      <rPr>
        <sz val="11"/>
        <rFont val="Arial"/>
      </rPr>
      <t xml:space="preserve"> recommendations/ preventive maintenance recommendations applied for at least the main equipment in water system? 
If the answer is “no”, please specify the reasons under "Remarks".</t>
    </r>
  </si>
  <si>
    <t xml:space="preserve"> B-5.2.2.7</t>
  </si>
  <si>
    <t>هل يوجد نظام ترميز وترقيم الآلات والمعدات الخاصة بنظام المياه ؟
 إذا كانت الإجابة "نعم" حدد في خانة الملاحظات" هل يوجد بطاقة خاصة بكل معدة أو آلة مدون عليها كافة البيانات الأساسية الخاصة بالمعدة أو الآلة؟"
إذا كانت الإجابة " لا" حدد الأسباب في خانة الملاحظات.</t>
  </si>
  <si>
    <t>Is there a coding and numbering system for machines and equipment for the water system?
If the answer is “Yes”, please explain under "Remarks" that there is a card for each equipment or machine that contains all the basic data of the equipment or machine.
If the answer is “No”, please specify the reasons under "Remarks".</t>
  </si>
  <si>
    <t xml:space="preserve"> B-5.2.2.8</t>
  </si>
  <si>
    <t>هل يوجد نظام أرشيف لعمليات الصيانة المختلفة (طارئة - وقائية) للآلات والمعدات المستخدمة في عمليات إنتاج وتوزيع المياه؟
 إذا كانت الإجابة "نعم" يرجى تحديد آلية التوثيق (سجلات يدوية/ نظام آلي/كليهما) في خانة الملاحظات.
إذا كانت الإجابة " لا" حدد الأسباب في خانة الملاحظات.</t>
  </si>
  <si>
    <t>Is there a historical documentation system for the various maintenance operations (emergency - preventive) of machines and equipment used in the water production and distribution processes?
If the answer is “No”, please specify the reasons under "Remarks".</t>
  </si>
  <si>
    <t xml:space="preserve"> B-5.2.2.9</t>
  </si>
  <si>
    <t>ماهو معدل الوقت المستغرق لتوفير متطلبات تنفيذ عمليات الصيانة الطارئة المتعلقة بنظام المياه منذ استلام الطلب حتى بدء التنفيذ؟</t>
  </si>
  <si>
    <t>What is the average time required for the procedures of carrying out the emergency maintenance starting at request until launching the implementation?</t>
  </si>
  <si>
    <t xml:space="preserve"> B-5.2.2.10</t>
  </si>
  <si>
    <t xml:space="preserve">هل يتم اجراء اعمال الصيانة الوقائية المتعلقة بنظام المياه في اوقاتها؟.
إذا كانت الإجابة " لا" حدد التوصيات اللازمة لتطوير آلية العمل في خانة الملاحظات
</t>
  </si>
  <si>
    <t>Are all preventive maintenance tasks for all equipment performed on time?
If the answer is “no”, specify the necessary recommendations to develop the work mechanism under "Remarks".</t>
  </si>
  <si>
    <t xml:space="preserve"> B-5.2.2.11</t>
  </si>
  <si>
    <t>هل تراعي معايير الجودة والفاعلية والكفاءة عند تنفيذ أعمال الصيانة في نظام المياه؟
إذا كانت الإجابة " لا" حدد الأسباب التي تعيق تنفيذ عملية الصيانة الوقائية بالجودة والفاعلية والكفاءة المطلوبة في خانة الملاحظات</t>
  </si>
  <si>
    <t>Are quality, effectiveness and efficiency standards considered when carrying out maintenance work in the water system?
If the answer is “no”, specify the reasons that hinder the implementation of  preventive maintenance process with the required quality, effectiveness and efficiency under "Remarks"</t>
  </si>
  <si>
    <t xml:space="preserve"> B-5.2.2.12</t>
  </si>
  <si>
    <t>هل مواد ومعدات وأدوات السلامة متوفرة ومتاحة للعاملين في نظام المياه؟
إذا كانت الإجابة " لا" حدد الأسباب التي تعيق توفير أدوات ووسائل السلامة في خانة الملاحظات</t>
  </si>
  <si>
    <t>Are necessary safety materials, equipment and tools available and available to maintenance personnel?
If the answer is “no”, specify the reasons that hinder the provision of safety tools and means under "Remarks"</t>
  </si>
  <si>
    <t xml:space="preserve"> B-5.2.2.13</t>
  </si>
  <si>
    <t>هل يتم مراعاة قواعد وتعليمات السلامة المهنية عند القيام باعمال الصيانة في نظام المياه؟
إذا كانت الإجابة " لا" حدد الأسباب التي أدت إلى عدم الإلتزام بقواعد وتعليمات السلامة في خانة الملاحظات</t>
  </si>
  <si>
    <t>Are occupational safety rules and instructions observed when performing maintenance work in the water supply system?
If the answer is “no”, specify the reasons that led to non-compliance with safety rules and instructions under "Remarks"</t>
  </si>
  <si>
    <t xml:space="preserve"> B-5.2.2.14</t>
  </si>
  <si>
    <t>ماهي المشاكل والمعوقات التي تواجه عمل فريق الصيانة العامل في نظام إنتاج وتوزيع المياه؟</t>
  </si>
  <si>
    <t>What are the problems and obstacles facing the work of the maintenance team working in the water production and distribution system?</t>
  </si>
  <si>
    <t xml:space="preserve"> جدول B.5.2.3 إدارة التشغيل - نظام الصرف الصحي</t>
  </si>
  <si>
    <t xml:space="preserve">Table B-5.2.3  Operation management - wastewater system             </t>
  </si>
  <si>
    <t>B-5.2.3.1</t>
  </si>
  <si>
    <t>هل يوجد خطة لتجميع ونقل مياه الصرف الصحي مبنية على تقييم إحتياج فعلي؟
 إذا كانت الإجابة "نعم" يرجى إرفاق نسخة من الخطة .</t>
  </si>
  <si>
    <t>Is there a wastewater network plan based on an actual needs assessment?
If the answer is “yes”, please attach a copy of the plan.</t>
  </si>
  <si>
    <t>B-5.2.3.2</t>
  </si>
  <si>
    <t>هل يتم الإلتزام بالاجراءات المحددة في خطة تجميع ونقل مياه الصرف الصحي؟
إذا كانت الإجابة "لا" حدد الأسباب في خانة الملاحظات.</t>
  </si>
  <si>
    <t>Are there commitments to the procedures specified in the wastewater network plan?
If the answer is "no", specify the reasons  under "Remarks".</t>
  </si>
  <si>
    <t>B-5.2.3.3</t>
  </si>
  <si>
    <t>هل يوجد إجراءات لرقابة ومتابعة تشغيل نظام تجميع ونقل مياه الصرف الصحي وفق الخطة المعدة؟
إذا كانت الإجابة "لا" حدد كيف يتم ضبط عملية التشغيل وتحديد مكامن الخلل وأوجه القصور في خانة الملاحظات</t>
  </si>
  <si>
    <t>Are there procedures to monitor and follow up the operation of wastewater network according to the prepared plan?
If the answer is "no", specify how to monitor and follow-up the operation process and identify kinks and deficiencies under "Remarks".</t>
  </si>
  <si>
    <t>B-5.2.3.4</t>
  </si>
  <si>
    <t>هل يوجد نظام توثيق لعمليات تشغيل الآلات والمعدات المستخدمة في عمليات تجميع ونقل مياه الصرف الصحي؟
 إذا كانت الإجابة "نعم" يرجى تحديد آلية التوثيق (سجلات يدوية/ نظام آلي/ كليهما) في خانة الملاحظات.</t>
  </si>
  <si>
    <t>Is there a documentation system for the operation of machines and equipment used in the wastewater network ?
If the answer is “yes”, please specify the documentation system under "Remarks".</t>
  </si>
  <si>
    <t>B-5.2.3.5</t>
  </si>
  <si>
    <t>هل هناك انظمة آلية تستخدم للتحكم في تشغيل آلات ومعدات تجميع ونقل مياه الصرف الصحي مثل نظام الاسكادا؟
 إذا كانت الإجابة "نعم" يرجى تحديد نوع النظام في خانة "الملاحظات"</t>
  </si>
  <si>
    <t>Are there automated systems used to control the operation of machines and equipment of the wastewater network, such as SCADA system?
If the answer is "Yes", please specify  the type of system under "Remarks".</t>
  </si>
  <si>
    <t>B-5.2.3.6</t>
  </si>
  <si>
    <t>هل يتوفر كادر مؤهل كافي لتشغيل وإدارة الآلات و المعدات المستخدمة في عمليات تجميع ونقل مياه الصرف الصحي؟
إذا كانت الإجابة " لا" يرجى سرد الاحتياجات التي ترونها لتحسين الوضع" في خانة الملاحظات</t>
  </si>
  <si>
    <t>Is there a sufficiently qualified technical team to operate  the machines and equipment of the wastewater network?
If the answer is “no”, please list the needs you see for improving the situation  under "Remarks".</t>
  </si>
  <si>
    <t>B-5.2.3.7</t>
  </si>
  <si>
    <t>ماهي المشاكل والمعوقات التي تواجه عمل فريق التشغيل العامل في نظام تجميع ونقل مياه الصرف الصحي؟</t>
  </si>
  <si>
    <t>What are the problems and obstacles facing the staff of the wastewater network?</t>
  </si>
  <si>
    <t xml:space="preserve"> جدول B-5.2.4 إدارة الصيانة - نظام الصرف الصحي</t>
  </si>
  <si>
    <t>Table B-5.2.4 Maintenance management - wastewater system</t>
  </si>
  <si>
    <t xml:space="preserve"> B-5.2.4.1</t>
  </si>
  <si>
    <t>هل يوجد لدى المؤسسة/الفرع المستقل/الفرع خطة صيانة موثقة وشاملة كل المعدات والالات في بشبكة تجميع ونقل مياه الصرف الصحي؟
 إذا كانت الإجابة "نعم" يرجى إرفاق نسخة من آخر خطة.</t>
  </si>
  <si>
    <t>Does the LC/ AU/ branch have a documented maintenance plan that includes all electromechanical equipment, auxiliary means and assets that are used in the wastewater network?
If the answer is “yes”, please attach a copy of the latest plan.</t>
  </si>
  <si>
    <t xml:space="preserve"> B-5.2.4.2</t>
  </si>
  <si>
    <t>هل يتوفر كادر مؤهل كافي  لتنفيذ عمليات الصيانة المختلفة واللازمة للمعدات والآلات المستخدمة في شبكة  تجميع ونقل مياه الصرف الصحي؟
إذا كانت الإجابة "لا" وضح  في خانة الملاحظات كيف يتم تنفيذ عمليات الصيانة.</t>
  </si>
  <si>
    <t>Is there a sufficiently qualified technical team available to carry out the various maintenance and operations necessary for the equipment and machinery used in the wastewater network?
If the answer is "no", please indicate how maintenance operations are being carried out under "Remarks".</t>
  </si>
  <si>
    <t xml:space="preserve"> B-5.2.4.3</t>
  </si>
  <si>
    <t>هل توجد ورشة صيانة خاصة لشبكة تجميع ونقل مياه الصرف الصحي؟
إذا كانت الإجابة "لا" حدد الأسباب في خانة الملاحظات</t>
  </si>
  <si>
    <t>Is there a special maintenance workshop for the wastewater network?
If the answer is "no", please specify the reasons under "Remarks".</t>
  </si>
  <si>
    <t xml:space="preserve"> B-5.2.4.4</t>
  </si>
  <si>
    <t>هل الورشة مجهزة بجميع الالات والأدوات وأجهزة الفحص والقياس والمواد الأخرى  اللازمة لأعمال الصيانة لشبكة تجميع ونقل مياه الصرف الصحي؟
 إذا كانت الإجابة "نعم" اسرد أي مقترحات لتطوير أعمال الصيانة في خانة الملاحظات
إذا كانت الإجابة " لا "حدد الاحتياجات من التجهيزات والأدوات والمواد اللزمة  لتنفيذ أعمال الصيانة في خانة الملاحظات.</t>
  </si>
  <si>
    <t>Is the workshop equipped with all the machines, tools, testing and measuring devices, and other materials necessary for maintenance of network?
If the answer is "yes", list any suggestions for developing maintenance work under "Remarks".</t>
  </si>
  <si>
    <t xml:space="preserve"> B-5.2.4.5</t>
  </si>
  <si>
    <r>
      <rPr>
        <sz val="11"/>
        <color rgb="FF000000"/>
        <rFont val="Arial"/>
      </rPr>
      <t xml:space="preserve">هل تتوفر في إرشيف الصيانة نسخ من الرسومات الفنية الخاصة بشبكات الصرف الصحي ووثائق وأدلة التشغيل والصيانة الخاصة  بالمعدات  والآلات المستخدمة في عمليات تجميع ونقل مياه الصرف الصحي؟ </t>
    </r>
    <r>
      <rPr>
        <i/>
        <sz val="11"/>
        <color rgb="FF000000"/>
        <rFont val="Arial"/>
      </rPr>
      <t xml:space="preserve"> إذا كانت الإجابة "نعم" حدد نوع النسخ المتوفرة ( نسخ ورقية - نسخ إلكترونية).
إذا كانت الإجابة "لا" حدد الأسباب في خانة الملاحظات</t>
    </r>
  </si>
  <si>
    <t>Are there copies of technical drawings, documents and maintenance manuals for equipment and machines of wastewater network?
If the answer is “yes”, specify the type of copies available (soft or hard copies).
If the answer is "no", specify the reasons under "Remarks".</t>
  </si>
  <si>
    <t xml:space="preserve"> B-5.2.4.6</t>
  </si>
  <si>
    <t xml:space="preserve">هل يتم تنفيذ توصيات المصنعين المتعلقة بالصيانة الوقائية على الأقل للمعدات الرئيسية الخاصة بشبكة تجميع ونقل مياه الصرف الصحي؟
إذا كانت الإجابة "لا" حدد الأسباب في خانة الملاحظات
</t>
  </si>
  <si>
    <r>
      <t>Are the manufacturers</t>
    </r>
    <r>
      <rPr>
        <sz val="11"/>
        <color rgb="FFFF0000"/>
        <rFont val="Arial"/>
      </rPr>
      <t>'</t>
    </r>
    <r>
      <rPr>
        <sz val="11"/>
        <rFont val="Arial"/>
      </rPr>
      <t xml:space="preserve"> preventive and regular maintenance recommendations followed at least for operating the main equipment of collection convey wastewater?
If the answer is “no”, please specify the reasons under "Remarks".</t>
    </r>
  </si>
  <si>
    <t xml:space="preserve"> B-5.2.4.7</t>
  </si>
  <si>
    <t>هل يوجد نظام ترميز وترقيم الآلات والمعدات الخاصة بشبكة تجميع ونقل مياه الصرف الصحي؟
 إذا كانت الإجابة "نعم" حدد في خانة الملاحظات" هل يوجد بطاقة خاصة بكل معدة أو آلة مدون عليها كافة البيانات الأساسية الخاصة بالمعدة أو الآلة؟"
إذا كانت الإجابة "لا" حدد الأسباب في خانة الملاحظات.</t>
  </si>
  <si>
    <t>Is there a coding and numbering system for machines and special equipment in wastewater collection and transport operations?
If the answer is "yes", please specify "Is there a card for each equipment or machine on which all the basic data of the equipment or machine is written?"
If the answer is “no”, please specify the reasons under "Remarks".</t>
  </si>
  <si>
    <t xml:space="preserve"> B-5.2.4.8</t>
  </si>
  <si>
    <t>هل يوجد نظام أرشيف لعمليات الصيانة المختلفة (طارئة - وقائية) للآلات والمعدات المستخدمة في شبكة تجميع ونقل مياه الصرف الصحي؟
إذا كانت الإجابة "نعم" يرجى تحديد آلية التوثيق (سجلات يدوية/ نظام آلي/كليهما) في خانة الملاحظات.
إذا كانت الإجابة "لا" حدد الأسباب في خانة الملاحظات.</t>
  </si>
  <si>
    <t>Is there a historical documentation system for the various maintenance operations (emergency/ preventive/regular ) for machines and equipment used in the wastewater network?
If the answer is “yes”, please specify the documentation system (manual records/ automated system/ both) under "Remarks".
If the answer is "no”, please specify the reasons under "Remarks".</t>
  </si>
  <si>
    <t xml:space="preserve"> B-5.2.4.9</t>
  </si>
  <si>
    <t>ماهو معدل الوقت المستغرق لتوفير متطلبات تنفيذ عمليات الصيانة الطارئة المتعلقة  بعمليات تجميع ونقل مياه الصرف الصحي منذ استلام الطلب حتى بدء التنفيذ؟</t>
  </si>
  <si>
    <t>What is the average time taken to provide the requirements for implementing emergency maintenance operations related to wastewater collection and transport operations, from receiving the request until the start of implementation?</t>
  </si>
  <si>
    <t xml:space="preserve"> B-5.2.4.10</t>
  </si>
  <si>
    <t>هل يتم اجراء اعمال الصيانة الوقائية المتعلقة بعمليات تجميع ونقل مياه الصرف الصحي في اوقاتها؟.
إذا كانت الإجابة "لا" حدد التوصيات اللازمة لتطوير آلية العمل في خانة الملاحظات</t>
  </si>
  <si>
    <t>Are preventive maintenance works related to wastewater network performed on time?
If the answer is “no”, specify the necessary recommendations to develop the work mechanism under "Remarks".</t>
  </si>
  <si>
    <t xml:space="preserve"> B-5.2.4.11</t>
  </si>
  <si>
    <t>هل تراعى معايير الجودة والفاعلية والكفاءة عند تنفيذ أعمال الصيانة في شبكة تجميع ونقل مياه الصرف الصحي؟
إذا كانت الإجابة "لا" حدد الأسباب التي تعيق تنفيذ عملية الصيانة الوقائية بالجودة والفاعلية والكفاءة المطلوبة في خانة الملاحظات</t>
  </si>
  <si>
    <t>Are quality, effectiveness and efficiency standards taken into account when carrying out maintenance work in wastewater network?
If the answer is “no”, specify the reasons that hinder the implementation of the preventive maintenance process with the required quality, effectiveness and efficiency under "Remarks".</t>
  </si>
  <si>
    <t xml:space="preserve"> B-5.2.4.12</t>
  </si>
  <si>
    <t>هل مواد ومعدات وأدوات السلامة متوفرة ومتاحة للعاملين في عمليات تجميع ونقل مياه الصرف الصحي؟
إذا كانت الإجابة "لا" حدد الأسباب التي تعيق توفير أدوات ووسائل السلامة في خانة الملاحظات</t>
  </si>
  <si>
    <t>Are safety materials, equipment and tools available for workers in wastewater  network operations?
If the answer is “no”, specify the reasons that hinder the provision of safety tools and means under "Remarks".</t>
  </si>
  <si>
    <t xml:space="preserve"> B-5.2.4.13</t>
  </si>
  <si>
    <t>هل يتم مراعاة قواعد وتعليمات السلامة المهنية عند القيام باعمال الصيانة في عمليات تجميع ونقل مياه الصرف الصحي؟
إذا كانت الإجابة "لا" حدد الأسباب التي أدت إلى عدم الإلتزام بقواعد وتعليمات السلامة في خانة الملاحظات</t>
  </si>
  <si>
    <t>Are occupational safety rules and instructions taken into account when performing maintenance work in wastewater network operations?
If the answer is “no”, specify the reasons that led to non-compliance with safety rules and instructions under "Remarks".</t>
  </si>
  <si>
    <t xml:space="preserve"> B-5.2.4.14</t>
  </si>
  <si>
    <t>ماهي المشاكل والمعوقات التي تواجه عمل فريق الصيانة العامل في تنفيذ عمليات تجميع ونقل مياه الصرف الصحي؟</t>
  </si>
  <si>
    <t>What are the problems and obstacles facing the work of the maintenance team working in the implementation of wastewater collection and transport operations?</t>
  </si>
  <si>
    <t xml:space="preserve"> جدول B-5.2.5  إدارة تشغيل و صيانة نظام تصريف مياه الامطار</t>
  </si>
  <si>
    <t xml:space="preserve">Table B-5.2.5 Operation and maintenance management - stormwater system             </t>
  </si>
  <si>
    <t>هل لدى المؤسسة/الفرع المستقل/الفرع شبكة مشتركة لتصريف مياه الصرف الصحي ومياه الامطار؟ إذا كانت الإجابة بـ"نم" يرجى سرد معلومات عن إدارة وصيانة الشبكة في خانة "الملاحظات".</t>
  </si>
  <si>
    <t>Has the LC/AU/branch a combined system for sanitation and stormwater network? If the answer is "Yes", please provide the relevant O&amp;M data under "Remarks".</t>
  </si>
  <si>
    <t>B-5.2.5.1</t>
  </si>
  <si>
    <t>هل توجد هياكل في نظام الصرف الصحي تسمح بإدارة جريان مياه الأمطار ، على سبيل المثال ، من خلال الفرز المسبق للملوثات؟</t>
  </si>
  <si>
    <t>Are there structures in the wastewater system that allow stormwater runoff management, e.g., through pre-screening of contaminants?</t>
  </si>
  <si>
    <t>B-5.2.5.2</t>
  </si>
  <si>
    <t>هل القدرة الاستيعابية لمحطة معالجة مياه الصرف الصحي مصممة لاستيعاب مياه الامطار؟</t>
  </si>
  <si>
    <t>Are wastewater treatment capacities (e.g., WWTP) designed to receive &amp; handle stormwater ?</t>
  </si>
  <si>
    <t>B-5.2.5.3</t>
  </si>
  <si>
    <t xml:space="preserve">ماهو تأثير سيول الامطار على البنية التحتية لانظمة المياه والصرف الصحي اثناء مواسم الامطار الغزيرة؟ </t>
  </si>
  <si>
    <t>What is the impact of stormwater on water and sanitation related infrastructure during severe rainfall/precipitation (even heavy rainfall) events?”.?</t>
  </si>
  <si>
    <t>B-5.2.5.4</t>
  </si>
  <si>
    <t>ماهي المشاكل والصعوبات التي تواجهها المؤسسة/الفرع المستقل/الفرع عند تصريف مياه السيول الى شبكة الصرف الصحي؟ فضلاً مزيد من التوضيح في خانة "الملاحظات".</t>
  </si>
  <si>
    <t>What are the problems and obstacles faced by the LC/AU/branch in case of overflowing stormwater into the sewage network? Please provide further information under "Remarks".</t>
  </si>
  <si>
    <t>B-5.2.5.5</t>
  </si>
  <si>
    <t>هل لدى المؤسسة/الفرع المستقل/الفرع آليات وإجراءات لمعالجة تأثير فيضان مياه الأمطار على نظام الصرف الصحي؟ إذا كانت الإجابة "نعم" ، يرجى تقديم معلومات مختصرة عن حل المشكلات في خانة "الملاحظات".</t>
  </si>
  <si>
    <t>Does the LC/AU/branch have mechanisms and procedures to address the impact of overflowing stormwater on the wastewater system? If the answer is “Yes”, please provide short information on the problem-solving under “Remarks”</t>
  </si>
  <si>
    <t>B-5.2.5.6</t>
  </si>
  <si>
    <t>ما هي تأثيرات تدفق مياه الأمطار في شبكات الصرف الصحي على عملية معالجة مياه الصرف الصحي و كفاءتها في  محطات معالجة مياه الصرف الصحي؟ فضلاً مزيد من التوضيح في خانة "الملاحظات".</t>
  </si>
  <si>
    <t>What are the impacts of stormwater overflow on treatment process and efficiency in WWTP? Please provide information under "Remarks".</t>
  </si>
  <si>
    <t>B-5.2.5.7</t>
  </si>
  <si>
    <t>هل تشارك المؤسسة/الفرع المستقل/الفرع في حل آثار الفيضانات المتعلقة بأحداث هطول الأمطار الغزيرة على المناطق الحضرية؟ إذا كانت الإجابة "نعم" ، يرجى وصف المساهمة في خانة "الملاحظات".</t>
  </si>
  <si>
    <t>Is the LC/AU/branch involved in solving the effects of floodings related to heavy rainfall events on urban areas. If “Yes” please describe the contribution under “Remarks”.</t>
  </si>
  <si>
    <t>B-5.2.5.8</t>
  </si>
  <si>
    <t>هل توجد أي لوائح أو إرشادات لإدارة مياه الأمطار؟ إذا كانت الإجابة "نعم" ، يرجى وصف المساهمة في خانة "الملاحظات".</t>
  </si>
  <si>
    <t>Do any regulations or guidelines exist for the management of stormwater? If “Yes”, please list under "Remarks”.</t>
  </si>
  <si>
    <t>B-5.2.5.9</t>
  </si>
  <si>
    <t>ماهي الجهة/الهيئة الحكومية المسئولة عن إدارة وصيانة البنية التحتية لتصريف مياه الامطار؟</t>
  </si>
  <si>
    <t>Who is the governmental entity/organization managing and maintaining stormwater infrastructure?</t>
  </si>
  <si>
    <t>B-5.2.5.10</t>
  </si>
  <si>
    <t>من وجهة نظر المؤسسة/الفرغ المستقل/الفرع ، صف المشاكل والصعوبات في التعامل مع أي جهة/هيئة مناط بها إدارة وصيانة البنية التحتية لمياه الأمطار؟</t>
  </si>
  <si>
    <t>From the perspective of LC/AU/branch, describe problems and constraints faced  in dealing with any related organization/entity being mandated with the management and maintenance of stormwater infrastructure?</t>
  </si>
  <si>
    <t>B-5.2.5.11</t>
  </si>
  <si>
    <t>هل هناك جهود لحماية وإعادة تأهيل الممرات المائية الطبيعية المتعلقة بالحماية من الفيضانات ، على سبيل المثال ، إنشاء مناطق احتجاز؟</t>
  </si>
  <si>
    <t>Are there efforts to protect and rehabilitate natural waterways related to flood protection, e.g.,  the creation of retention areas?</t>
  </si>
  <si>
    <t>B-5.2.5.12</t>
  </si>
  <si>
    <t>إستمارة B-5.3 إدارة تشغيل و صيانة نظام تصريف مياه الامطار</t>
  </si>
  <si>
    <t xml:space="preserve">Form B-5.3 O&amp;M  management - stormwater system </t>
  </si>
  <si>
    <t xml:space="preserve"> جدول B-5.3.1  إدارة تشغيل و صيانة نظام تصريف مياه الامطار</t>
  </si>
  <si>
    <t xml:space="preserve">Table B-5.3.1 Operation and maintenance management - stormwater system             </t>
  </si>
  <si>
    <t>B-5.3.1.1</t>
  </si>
  <si>
    <t>B-5.3.1.2</t>
  </si>
  <si>
    <t>B-5.3.1.3</t>
  </si>
  <si>
    <t>B-5.3.1.4</t>
  </si>
  <si>
    <t>B-5.3.1.5</t>
  </si>
  <si>
    <t>B-5.3.1.6</t>
  </si>
  <si>
    <t>B-5.3.1.7</t>
  </si>
  <si>
    <t>B-5.3.1.8</t>
  </si>
  <si>
    <t>B-5.3.1.9</t>
  </si>
  <si>
    <t>B-5.3.1.10</t>
  </si>
  <si>
    <t>B-5.3.1.11</t>
  </si>
  <si>
    <t>B-5.3.1.12</t>
  </si>
  <si>
    <t xml:space="preserve">Form B-5 Operation and maintenance management </t>
  </si>
  <si>
    <t xml:space="preserve">نموذج  B-5.4 الآلات والمعدات ووسائل النقل الثقيلة </t>
  </si>
  <si>
    <t xml:space="preserve">Form B-5.4  Heavy automotive machinery and equipment </t>
  </si>
  <si>
    <t>نموذج B-5.4.1 حصر  الآلات والمعدات الثقيلة ووسائل النقل والدعم اللوجستي لتشغيل وصيانة إمدادات المياه وأنظمة الصرف الصحي</t>
  </si>
  <si>
    <t>Table B-5.4.1 Inventory of heavy machinery equipment, transportation and logistical support for operation and maintenance of water supply and wastewater systems</t>
  </si>
  <si>
    <t>رقم البند</t>
  </si>
  <si>
    <t xml:space="preserve">اسم/رقم المعدة </t>
  </si>
  <si>
    <t>الشركة المصنعة/الموديل</t>
  </si>
  <si>
    <t>سنة الصنع</t>
  </si>
  <si>
    <t>الادارة/القسم (المياه/الصرف الصحي</t>
  </si>
  <si>
    <r>
      <t xml:space="preserve"> الحالة الراهنة </t>
    </r>
    <r>
      <rPr>
        <b/>
        <vertAlign val="superscript"/>
        <sz val="11"/>
        <color rgb="FF000000"/>
        <rFont val="Arial"/>
      </rPr>
      <t>(2)</t>
    </r>
  </si>
  <si>
    <r>
      <t xml:space="preserve">مستوى الأداء </t>
    </r>
    <r>
      <rPr>
        <b/>
        <vertAlign val="superscript"/>
        <sz val="11"/>
        <color rgb="FF000000"/>
        <rFont val="Arial"/>
      </rPr>
      <t>(3)</t>
    </r>
  </si>
  <si>
    <r>
      <t xml:space="preserve">Current condition </t>
    </r>
    <r>
      <rPr>
        <b/>
        <vertAlign val="superscript"/>
        <sz val="11"/>
        <color rgb="FF000000"/>
        <rFont val="Arial"/>
      </rPr>
      <t>(2)</t>
    </r>
  </si>
  <si>
    <t>Department/section (water/wastewater)</t>
  </si>
  <si>
    <t>Production year</t>
  </si>
  <si>
    <t>Brand name/model</t>
  </si>
  <si>
    <r>
      <t xml:space="preserve"> Equipment name/ID </t>
    </r>
    <r>
      <rPr>
        <b/>
        <vertAlign val="superscript"/>
        <sz val="11"/>
        <color rgb="FF000000"/>
        <rFont val="Arial"/>
      </rPr>
      <t>(1)</t>
    </r>
  </si>
  <si>
    <t>Item
No.</t>
  </si>
  <si>
    <t>B-5.4.1.1</t>
  </si>
  <si>
    <t>شفاط مجاري</t>
  </si>
  <si>
    <t>يحتاج صيانة</t>
  </si>
  <si>
    <t>B-5.4.1.2</t>
  </si>
  <si>
    <t>سيارة شفط</t>
  </si>
  <si>
    <t>هينو</t>
  </si>
  <si>
    <t>B-5.4.1.3</t>
  </si>
  <si>
    <t>بوكلين</t>
  </si>
  <si>
    <t>نيو هولاند</t>
  </si>
  <si>
    <t>مياه وصرف</t>
  </si>
  <si>
    <t>يحتاج بوكلين جديد</t>
  </si>
  <si>
    <t>B-5.4.1.4</t>
  </si>
  <si>
    <t>كرين</t>
  </si>
  <si>
    <t>هاب</t>
  </si>
  <si>
    <t>يحتاج صيانه</t>
  </si>
  <si>
    <t>B-5.4.1.5</t>
  </si>
  <si>
    <t>B-5.4.1.6</t>
  </si>
  <si>
    <t>B-5.4.1.7</t>
  </si>
  <si>
    <t>B-5.4.1.8</t>
  </si>
  <si>
    <t>B-5.4.1.9</t>
  </si>
  <si>
    <t>B-5.4.1.10</t>
  </si>
  <si>
    <t>B-5.4.1.11</t>
  </si>
  <si>
    <t>B-5.4.1.12</t>
  </si>
  <si>
    <t>B-5.4.1.13</t>
  </si>
  <si>
    <t>B-5.4.1.14</t>
  </si>
  <si>
    <t>B-5.4.1.15</t>
  </si>
  <si>
    <t>B-5.4.1.16</t>
  </si>
  <si>
    <t>B-5.4.1.17</t>
  </si>
  <si>
    <t>Notes</t>
  </si>
  <si>
    <r>
      <rPr>
        <vertAlign val="superscript"/>
        <sz val="10"/>
        <rFont val="Arial"/>
      </rPr>
      <t>(1)</t>
    </r>
    <r>
      <rPr>
        <sz val="10"/>
        <rFont val="Arial"/>
      </rPr>
      <t xml:space="preserve"> يرجى سرد الاحتياجات للآليات والمعدات الثقيلة المطلوبة لصيانة وتشغيل نظام المياه مثل (معدات وادوات الورش, ادوات، ا الورش الموقعية المتنقلة، وايتات المياه, وسائل النقل الخدمية، البكلينات، الشيولات، الونشات, البوبكات، كمبريشنات، ناقلات الديزل,  الخ) واضافة صفوف جديدة بحسب الحاجة.</t>
    </r>
  </si>
  <si>
    <r>
      <rPr>
        <vertAlign val="superscript"/>
        <sz val="10"/>
        <rFont val="Arial"/>
      </rPr>
      <t xml:space="preserve">(1) </t>
    </r>
    <r>
      <rPr>
        <sz val="10"/>
        <rFont val="Arial"/>
      </rPr>
      <t xml:space="preserve">Please list the data and information of the heavy machinery and equipment for operation and maintenance of water supply and wastewater systems such as fieldwork maintenance equipmet and tools including mobile workshop, water tanker, vacuum and jet mounted truck pumps, mobile pumps, service vehicles, excavators, shovels, cranes, bobcats, compressors, diesel tankers, etc.) and add new rows as needed. </t>
    </r>
  </si>
  <si>
    <r>
      <rPr>
        <vertAlign val="superscript"/>
        <sz val="10"/>
        <rFont val="Arial"/>
      </rPr>
      <t>(2)</t>
    </r>
    <r>
      <rPr>
        <sz val="10"/>
        <rFont val="Arial"/>
      </rPr>
      <t>الحالة الراهنة يرجى الاختيار من القائمة المنسدلة (من ا الى 5) : (1) = ممتاز  ، (2) = جيد و مقبول ، (3)= متهالك (مذحل /متاكل/يسرب/....الخ) ، (4)=مدمر/تالف جزئيا ، (5)=مدمر/تالف كليا</t>
    </r>
  </si>
  <si>
    <r>
      <rPr>
        <vertAlign val="superscript"/>
        <sz val="10"/>
        <rFont val="Arial"/>
      </rPr>
      <t>(2)</t>
    </r>
    <r>
      <rPr>
        <sz val="10"/>
        <rFont val="Arial"/>
      </rPr>
      <t xml:space="preserve"> Current condition:  please select the answer from the dropdown menu (choose from 1 to 5) : (1) = Excellent, (2) = Good and acceptable, (3) = In service but in bad condition (corroded/worn-out/leaking/….etc.), (4) = Partially defected/damaged, (5) = Totally defected/damaged.</t>
    </r>
  </si>
  <si>
    <r>
      <rPr>
        <vertAlign val="superscript"/>
        <sz val="10"/>
        <rFont val="Arial"/>
      </rPr>
      <t xml:space="preserve"> (3)</t>
    </r>
    <r>
      <rPr>
        <sz val="10"/>
        <rFont val="Arial"/>
      </rPr>
      <t xml:space="preserve"> Performance Level:  please select the answer from dropdown menu (choose from 1 to 4) : (1) = Excellent , (2) = Good and acceptable, (3) = Poor performance and suffering a lot of breakdowns, (4) = The equipment is off and out of service.</t>
    </r>
  </si>
  <si>
    <t xml:space="preserve">إستمارة B-5.5  إحتياجات الدعم الفني اللوجستي </t>
  </si>
  <si>
    <t>Form B-5.5 Technical and logistic support needs</t>
  </si>
  <si>
    <t>جدول B-5.5.1 إحتياجات الدعم الفني واللوجستي  لتشغيل وصيانة نظام إمدادات المياه (المعدات والآليات ووسائل النقل)</t>
  </si>
  <si>
    <t>Table B-5.5.1 Technical and logistical support needs (machineries, equipment) for operation and maintenance of the water supply system</t>
  </si>
  <si>
    <t>المواصفات الفنية</t>
  </si>
  <si>
    <t>التكلفة التقديرية (سعر الوحدة
دولار</t>
  </si>
  <si>
    <t>اجمالي التكلفة التقديرية (دولار)</t>
  </si>
  <si>
    <r>
      <t xml:space="preserve"> الأولوية </t>
    </r>
    <r>
      <rPr>
        <b/>
        <vertAlign val="superscript"/>
        <sz val="11"/>
        <color rgb="FF000000"/>
        <rFont val="Arial"/>
      </rPr>
      <t>(2)</t>
    </r>
  </si>
  <si>
    <r>
      <t xml:space="preserve">Priority </t>
    </r>
    <r>
      <rPr>
        <b/>
        <vertAlign val="superscript"/>
        <sz val="11"/>
        <color rgb="FF000000"/>
        <rFont val="Arial"/>
      </rPr>
      <t>(2)</t>
    </r>
  </si>
  <si>
    <t>Estimated unit price
(USD)</t>
  </si>
  <si>
    <t>Specifications</t>
  </si>
  <si>
    <r>
      <t xml:space="preserve">Description </t>
    </r>
    <r>
      <rPr>
        <b/>
        <vertAlign val="superscript"/>
        <sz val="11"/>
        <color rgb="FF000000"/>
        <rFont val="Arial"/>
      </rPr>
      <t>(1)</t>
    </r>
  </si>
  <si>
    <t>B-5.5.1.1</t>
  </si>
  <si>
    <t>B-5.5.1.2</t>
  </si>
  <si>
    <t>5 طن</t>
  </si>
  <si>
    <t>B-5.5.1.3</t>
  </si>
  <si>
    <t>B-5.5.1.4</t>
  </si>
  <si>
    <t>B-5.5.1.5</t>
  </si>
  <si>
    <t>B-5.5.1.6</t>
  </si>
  <si>
    <t>B-5.5.1.7</t>
  </si>
  <si>
    <t>B-5.5.1.8</t>
  </si>
  <si>
    <t>B-5.5.1.9</t>
  </si>
  <si>
    <t>B-5.5.1.10</t>
  </si>
  <si>
    <r>
      <rPr>
        <vertAlign val="superscript"/>
        <sz val="10"/>
        <rFont val="Arial"/>
      </rPr>
      <t>(1)</t>
    </r>
    <r>
      <rPr>
        <sz val="10"/>
        <rFont val="Arial"/>
      </rPr>
      <t xml:space="preserve"> يرجى سرد الاحتياجات للآليات والمعدات الثقيلة المطلوبة لصيانة وتشغيل نظام المياه مثل (معدات وادوات الورش, ادوات ومعدات الصيانة الموقعية بما فيها الورش الموقعية المتنقلة والمحمولة,، ألوايتات, وسائل النقل الخدمية، البكلينات، الشيولاات، الونشات, البوبكات، كمبريشنات، ناقلات الديزل,  الخ) واضافة صفوف جديدة بحسب الحاجة. يرجى ارفاق نسخة من قائمة  جميع الاليات والمعدات الثقيلة لمتوفرة حالياً لدى المؤسسة/الفرع   </t>
    </r>
  </si>
  <si>
    <r>
      <rPr>
        <vertAlign val="superscript"/>
        <sz val="10"/>
        <rFont val="Arial"/>
      </rPr>
      <t xml:space="preserve">(1) </t>
    </r>
    <r>
      <rPr>
        <sz val="10"/>
        <rFont val="Arial"/>
      </rPr>
      <t>Please list the required measures of the heavy machinery and equipment for operation and maintenance of water supply system (such as workshop equipment and tools, fieldwork maintenance equipmet and tools including mobile workshop and potable kits, water tanker, service vehicles, excavators, shovels, cranes, bobcats, compressors, diesel tankers, etc.) and add new rows as needed. Please provide a copy of the list of available heavy machinery and equipment in the LC/AU/branch.</t>
    </r>
  </si>
  <si>
    <r>
      <rPr>
        <vertAlign val="superscript"/>
        <sz val="10"/>
        <rFont val="Arial"/>
      </rPr>
      <t>(2)</t>
    </r>
    <r>
      <rPr>
        <sz val="10"/>
        <rFont val="Arial"/>
      </rPr>
      <t xml:space="preserve"> فضلاً اختر الأولوية  من القاءمة المنسدلة (من 1 الى 4): 1= حرج، 2= أولوية عليا (1-2 سنتين)، 3= أولوية متوسطة، 4=أولوية منخفضة </t>
    </r>
  </si>
  <si>
    <r>
      <rPr>
        <vertAlign val="superscript"/>
        <sz val="10"/>
        <color rgb="FF000000"/>
        <rFont val="Arial"/>
      </rPr>
      <t xml:space="preserve">(2) </t>
    </r>
    <r>
      <rPr>
        <sz val="10"/>
        <color rgb="FF000000"/>
        <rFont val="Arial"/>
      </rPr>
      <t>Please select the priority of the proposed measures using the dropdown menu, ranging from 1 to 4 (1 = critical; 2 = high; 3 = medium; 4 = low).</t>
    </r>
  </si>
  <si>
    <t>جدول  B-5.5.2 احتياجات الدعم الفني واللوجستي لتشغيل وصيانة نظام  تجميع ونقل ومعالجة الصرف الصحي (المعدات والآليات ووسائل النقل)</t>
  </si>
  <si>
    <t>Table B-5.5.2 Technical and logistical support needs (machineries, equipment, transportation) for the operation and maintenance of the wastewater collection, transmission and treatment system</t>
  </si>
  <si>
    <r>
      <t xml:space="preserve">البيان </t>
    </r>
    <r>
      <rPr>
        <b/>
        <vertAlign val="superscript"/>
        <sz val="11"/>
        <color rgb="FF000000"/>
        <rFont val="Arial"/>
      </rPr>
      <t>(1)</t>
    </r>
  </si>
  <si>
    <t xml:space="preserve"> االملاحظات</t>
  </si>
  <si>
    <t xml:space="preserve"> B-5.5.2.1</t>
  </si>
  <si>
    <t xml:space="preserve"> B-5.5.2.2</t>
  </si>
  <si>
    <t xml:space="preserve"> B-5.5.2.3</t>
  </si>
  <si>
    <t xml:space="preserve"> B-5.5.2.4</t>
  </si>
  <si>
    <t xml:space="preserve"> B-5.5.2.5</t>
  </si>
  <si>
    <t xml:space="preserve"> B-5.5.2.6</t>
  </si>
  <si>
    <t xml:space="preserve"> B-5.5.2.7</t>
  </si>
  <si>
    <t xml:space="preserve"> B-5.5.2.8</t>
  </si>
  <si>
    <t xml:space="preserve"> B-5.5.2.9</t>
  </si>
  <si>
    <t xml:space="preserve"> B-5.5.2.10</t>
  </si>
  <si>
    <r>
      <rPr>
        <vertAlign val="superscript"/>
        <sz val="10"/>
        <rFont val="Arial"/>
      </rPr>
      <t>(1)</t>
    </r>
    <r>
      <rPr>
        <sz val="10"/>
        <rFont val="Arial"/>
      </rPr>
      <t xml:space="preserve"> يرجى سرد الاحتياجات للآليات والمعدات الثقيلة المطلوبة لصيانة وتشغيل نظام تجميع ونقل ومعالجة الصرف الصحي مثل (معدات وادوات الورش, ادوات ومعدات الصيانة بما فيها الورش المتنقلة والمحمولة, الشفاطات، المضخات المتحركة، وسائل النقل الخدمية، البكلينات، الشيولات، الونشات, البوبكات، كمبريشنات، ناقلات الديزل, الخ) المتوفرة حالياً واضافة صفوف جديدة بحسب الحاجة.</t>
    </r>
  </si>
  <si>
    <r>
      <rPr>
        <vertAlign val="superscript"/>
        <sz val="10"/>
        <rFont val="Arial"/>
      </rPr>
      <t>(1)</t>
    </r>
    <r>
      <rPr>
        <sz val="10"/>
        <rFont val="Arial"/>
      </rPr>
      <t xml:space="preserve">  Please list the required measures of the heavy machinery and equipment for operation and maintenance of wastewater collection, transmission and treatment system (such as workshop equipment and tools, fieldwork maintenance equipment and tools including mobile workshop and portable kits vacuum and jet mounted truck pumps, mobile pumps, service vehicles, excavators, shovels, cranes, bobcats, compressors, diesel tankers, etc.), and add new rows as needed. Please provide a copy of the list of available heavy machinery and equipment in the LC/AU/branch.</t>
    </r>
  </si>
  <si>
    <r>
      <rPr>
        <vertAlign val="superscript"/>
        <sz val="10"/>
        <rFont val="Arial"/>
      </rPr>
      <t>(2)</t>
    </r>
    <r>
      <rPr>
        <sz val="10"/>
        <rFont val="Arial"/>
      </rPr>
      <t xml:space="preserve"> فضلاً اختر الأولوية  من القاءمة المنسدلة  (من 1 الى 4): 1= حرج، 2= أولوية عليا (1-2 سنتين)، 3= أولوية متوسطة، 4=أولوية منخفضة </t>
    </r>
  </si>
  <si>
    <t>إستمارات B-6  المختبرات</t>
  </si>
  <si>
    <t>Form B-6 Laboratories</t>
  </si>
  <si>
    <r>
      <t xml:space="preserve">إستمارات B-6.1  </t>
    </r>
    <r>
      <rPr>
        <sz val="11"/>
        <rFont val="Arial"/>
      </rPr>
      <t>معلومات عن مختبرات المياه والصرف الصحي</t>
    </r>
  </si>
  <si>
    <t>Form B-6.1 Information on water and wastewater laboratories</t>
  </si>
  <si>
    <t xml:space="preserve"> جدول B-6.1.1  معلومات مختبرات المياه وقدرتها التشغيلية</t>
  </si>
  <si>
    <t xml:space="preserve">Table B-6.1.1 Information on water laboratories and the operational capacity </t>
  </si>
  <si>
    <t>B-6.1.1.1</t>
  </si>
  <si>
    <t>هل لدى المؤسسة/الفرع مختبر مياه؟ 
(في حالة الإجابة بـ لا, يتم تحديد اين يتم فحص عينات مياه الشرب وكل كم يتم ذلك)؟</t>
  </si>
  <si>
    <t>Does the LC/ branch have a water laboratory (if not, specify where and how often the drinking water samples are tested)?</t>
  </si>
  <si>
    <t>B-6.1.1.2</t>
  </si>
  <si>
    <t>هل يتوفر مكان مناسب للمختبر؟</t>
  </si>
  <si>
    <t>Is there a suitable place for the laboratory?</t>
  </si>
  <si>
    <t>B-6.1.1.3</t>
  </si>
  <si>
    <t>هل تتوفر الأجهزة/التجهيزات اللازمة لإجراء فحوصات نوعية وجودة مياه الشرب؟</t>
  </si>
  <si>
    <t>Is the laboratory furnished with the suitable equipment/ devices for testing drinking water quality?</t>
  </si>
  <si>
    <t>B-6.1.1.4</t>
  </si>
  <si>
    <t xml:space="preserve">هل تتوفر المواد/المواد الاستهلاكية/المواد الكيمائية؟ </t>
  </si>
  <si>
    <t>Are materials/ consumables/ chemicals available?</t>
  </si>
  <si>
    <t>B-6.1.1.5</t>
  </si>
  <si>
    <t>هل يتوفر مصدر طاقة كافي للمختبر</t>
  </si>
  <si>
    <t xml:space="preserve">Does the laboratory have sufficient power sources? </t>
  </si>
  <si>
    <t>B-6.1.1.6</t>
  </si>
  <si>
    <t>هل يتوفر كادر متخصص للمختبر؟</t>
  </si>
  <si>
    <t>Is there specialized staff in the laboratory?</t>
  </si>
  <si>
    <t>B-6.1.1.7</t>
  </si>
  <si>
    <t>هل تتوفر أدوات السلامة المهنية واحتياجات الطوارئ؟</t>
  </si>
  <si>
    <t>Are the occupational safety tools and emergency needs available in laboratory?</t>
  </si>
  <si>
    <t>B-6.1.1.8</t>
  </si>
  <si>
    <t>كيف تتخلصون من مخلفات المختبر؟</t>
  </si>
  <si>
    <t>How is the lab waste disposed?</t>
  </si>
  <si>
    <t>B-6.1.1.9</t>
  </si>
  <si>
    <t>هل يتم معايرة أجهزة المختبر بشكل دوري؟</t>
  </si>
  <si>
    <t>Is laboratory equipment calibrated periodically?</t>
  </si>
  <si>
    <t>B-6.1.1.10</t>
  </si>
  <si>
    <t xml:space="preserve">هل يتم اجراء الفحوصات البيولوجية والكيميائية؟ </t>
  </si>
  <si>
    <t>Are biological and chemical tests carried out?</t>
  </si>
  <si>
    <t>B-6.1.1.11</t>
  </si>
  <si>
    <t>ماهي الفحوصات البيولوجية والكيميائية التي يتم اجراءها في المختبر؟</t>
  </si>
  <si>
    <t>What are the biological and chemical tests performed in the laboratory?</t>
  </si>
  <si>
    <t>في حالة الإجابة بلا  أو يتوفر  البعض- يرجى تحديد الأسباب في خانة "الملاحظات"</t>
  </si>
  <si>
    <t>If the answer is "no" or "some" please specify  reasons under "remarks".</t>
  </si>
  <si>
    <t>يرجى ارفاق نسخة من أخر نتائج ألفحوصات</t>
  </si>
  <si>
    <t>Please attach a copy of the latest test results for water and wastewater samples.</t>
  </si>
  <si>
    <t xml:space="preserve"> جدول  B-6.1.2   معلومات مختبرات الصرف الصحي وقدرتها التشغيلية</t>
  </si>
  <si>
    <t xml:space="preserve">Table B-6.1.2 Information on wastewater laboratories the operational capacity </t>
  </si>
  <si>
    <t>B-6.1.2.1</t>
  </si>
  <si>
    <t>هل لدى المؤسسة/الفرع مختبر للصرف الصحي (في حالة الإجابة بـ لا, يتم تحديد اين يتم فحص عينات مياه الصرف الصحي وكل كم يتم ذلك)؟</t>
  </si>
  <si>
    <t>Does the LC/ branch have a wastewater laboratory (if not, specify where and how often the  wastewater samples are tested)?</t>
  </si>
  <si>
    <t>B-6.1.2.2</t>
  </si>
  <si>
    <t>B-6.1.2.3</t>
  </si>
  <si>
    <t>هل تتوفر الأجهزة/التجهيزات اللازمة لإجراء الفحوصات؟</t>
  </si>
  <si>
    <t>Is the laboratory furnished with  the suitable  equipment/ devices for testing wastewater?</t>
  </si>
  <si>
    <t>B-6.1.2.4</t>
  </si>
  <si>
    <t>B-6.1.2.5</t>
  </si>
  <si>
    <t>هل يتوفر للمختبر مصدر طاقة كافي؟</t>
  </si>
  <si>
    <t>Does the laboratory have sufficient power source ?</t>
  </si>
  <si>
    <t>B-6.1.2.6</t>
  </si>
  <si>
    <t>Is there a specialized staff in the laboratory?</t>
  </si>
  <si>
    <t>B-6.1.2.7</t>
  </si>
  <si>
    <t>هل تتوفرأدوات السلامة المهنية واحتياجات الطوارئ؟</t>
  </si>
  <si>
    <t>B-6.1.2.8</t>
  </si>
  <si>
    <t>B-6.1.2.9</t>
  </si>
  <si>
    <t>هل يتم معيارة أجهزة المختبر بشكل دوري؟</t>
  </si>
  <si>
    <t>B-6.1.2.10</t>
  </si>
  <si>
    <t>Are biological and chemical tests performed?</t>
  </si>
  <si>
    <t>B-6.1.2.11</t>
  </si>
  <si>
    <t xml:space="preserve">في حالة الإجابة بلا  أو يتوفر  البعض- يرجى تحديد الأسباب في خانة الملاحظات   </t>
  </si>
  <si>
    <t>إستمارات B-6.2  الاحتياجات الاستثمارية لمختبرات المياه والصرف الصحي</t>
  </si>
  <si>
    <t>Form B-6.2 Required investment measures for water and wastewater laboratories</t>
  </si>
  <si>
    <t>جدول B-6.2.1  الإحتياجات الإستثمارية لمختبرات المياه</t>
  </si>
  <si>
    <t>Table B-6.2.1 Required investment measures for water laboratories</t>
  </si>
  <si>
    <t>مطلوبة ل/مكان التركيب</t>
  </si>
  <si>
    <t xml:space="preserve">المواصفات الفنية </t>
  </si>
  <si>
    <t>إجمالي التكلفة التقديرية (دولار)</t>
  </si>
  <si>
    <r>
      <t xml:space="preserve">الأولوية </t>
    </r>
    <r>
      <rPr>
        <b/>
        <vertAlign val="superscript"/>
        <sz val="11"/>
        <rFont val="Arial"/>
      </rPr>
      <t>(2)</t>
    </r>
    <r>
      <rPr>
        <b/>
        <sz val="11"/>
        <rFont val="Arial"/>
      </rPr>
      <t xml:space="preserve"> </t>
    </r>
  </si>
  <si>
    <r>
      <t xml:space="preserve">Priority </t>
    </r>
    <r>
      <rPr>
        <b/>
        <vertAlign val="superscript"/>
        <sz val="11"/>
        <rFont val="Arial"/>
      </rPr>
      <t xml:space="preserve">(2) </t>
    </r>
  </si>
  <si>
    <t>Technical specifications</t>
  </si>
  <si>
    <t>Required for installation location</t>
  </si>
  <si>
    <r>
      <t xml:space="preserve">Description </t>
    </r>
    <r>
      <rPr>
        <b/>
        <vertAlign val="superscript"/>
        <sz val="11"/>
        <color rgb="FF000000"/>
        <rFont val="Arial"/>
      </rPr>
      <t>(1)</t>
    </r>
  </si>
  <si>
    <t xml:space="preserve"> B-6.2.1.1</t>
  </si>
  <si>
    <t xml:space="preserve"> B-6.2.1.2</t>
  </si>
  <si>
    <t xml:space="preserve"> B-6.2.1.3</t>
  </si>
  <si>
    <t xml:space="preserve"> B-6.2.1.4</t>
  </si>
  <si>
    <t xml:space="preserve"> B-6.2.1.5</t>
  </si>
  <si>
    <t xml:space="preserve"> B-6.2.1.6</t>
  </si>
  <si>
    <t xml:space="preserve"> B-6.2.1.7</t>
  </si>
  <si>
    <t xml:space="preserve"> B-6.2.1.8</t>
  </si>
  <si>
    <t xml:space="preserve"> B-6.2.1.9</t>
  </si>
  <si>
    <t xml:space="preserve"> B-6.2.1.10</t>
  </si>
  <si>
    <t xml:space="preserve"> B-6.2.1.11</t>
  </si>
  <si>
    <t xml:space="preserve"> B-6.2.1.12</t>
  </si>
  <si>
    <t xml:space="preserve"> B-6.2.1.13</t>
  </si>
  <si>
    <t xml:space="preserve"> B-6.2.1.14</t>
  </si>
  <si>
    <t xml:space="preserve"> B-6.2.1.15</t>
  </si>
  <si>
    <r>
      <rPr>
        <vertAlign val="superscript"/>
        <sz val="10"/>
        <rFont val="Aril"/>
      </rPr>
      <t>(1)</t>
    </r>
    <r>
      <rPr>
        <sz val="10"/>
        <rFont val="Aril"/>
      </rPr>
      <t xml:space="preserve"> يرجى سرد الاحتياجات الاستثمارية المطلوبة لمختبرات المياه بما فيها المعدات والأدوات والأجهزة والمواد الاستهلاكية</t>
    </r>
  </si>
  <si>
    <r>
      <rPr>
        <vertAlign val="superscript"/>
        <sz val="10"/>
        <color rgb="FF000000"/>
        <rFont val="Arial"/>
      </rPr>
      <t>(1)</t>
    </r>
    <r>
      <rPr>
        <sz val="10"/>
        <color rgb="FF000000"/>
        <rFont val="Arial"/>
      </rPr>
      <t xml:space="preserve"> Please list Investment needs for water laboratories, including equipment, tools, devices and consumable materials and add new rows for additional materials.</t>
    </r>
  </si>
  <si>
    <t>جدول  B-6.2.2  الإحتياجات الإستثمارية لمختبرات الصرف الصحي</t>
  </si>
  <si>
    <t>Table B-6.2.2 Required investment measures for wastewater laboratories</t>
  </si>
  <si>
    <r>
      <t xml:space="preserve">الاولوية </t>
    </r>
    <r>
      <rPr>
        <b/>
        <vertAlign val="superscript"/>
        <sz val="11"/>
        <rFont val="Arial"/>
      </rPr>
      <t xml:space="preserve">(2) </t>
    </r>
  </si>
  <si>
    <t xml:space="preserve"> B-6.2.2.1</t>
  </si>
  <si>
    <t xml:space="preserve"> B-6.2.2.2</t>
  </si>
  <si>
    <t xml:space="preserve"> B-6.2.2.3</t>
  </si>
  <si>
    <t xml:space="preserve"> B-6.2.2.4</t>
  </si>
  <si>
    <t xml:space="preserve"> B-6.2.2.5</t>
  </si>
  <si>
    <t xml:space="preserve"> B-6.2.2.6</t>
  </si>
  <si>
    <t xml:space="preserve"> B-6.2.2.7</t>
  </si>
  <si>
    <t xml:space="preserve"> B-6.2.2.8</t>
  </si>
  <si>
    <t xml:space="preserve"> B-6.2.2.9</t>
  </si>
  <si>
    <t xml:space="preserve"> B-6.2.2.10</t>
  </si>
  <si>
    <t xml:space="preserve"> B-6.2.2.11</t>
  </si>
  <si>
    <t xml:space="preserve"> B-6.2.2.12</t>
  </si>
  <si>
    <t xml:space="preserve"> B-6.2.2.13</t>
  </si>
  <si>
    <t xml:space="preserve"> B-6.2.2.14</t>
  </si>
  <si>
    <t xml:space="preserve"> B-6.2.2.15</t>
  </si>
  <si>
    <r>
      <rPr>
        <vertAlign val="superscript"/>
        <sz val="10"/>
        <rFont val="Arial"/>
      </rPr>
      <t>(1)</t>
    </r>
    <r>
      <rPr>
        <sz val="10"/>
        <rFont val="Arial"/>
      </rPr>
      <t xml:space="preserve">  يرجى سرد الاحتياجات الاستثمارية  لمختبرات الصرف الصحي بما فيها المعدات والأدوات والأجهزة والمواد الاستهلاكية و يتم اضافة صفوف لأي مواد اضافية أخرى </t>
    </r>
  </si>
  <si>
    <r>
      <rPr>
        <vertAlign val="superscript"/>
        <sz val="10"/>
        <color rgb="FF000000"/>
        <rFont val="Arial"/>
      </rPr>
      <t>(1)</t>
    </r>
    <r>
      <rPr>
        <sz val="10"/>
        <color rgb="FF000000"/>
        <rFont val="Arial"/>
      </rPr>
      <t xml:space="preserve"> Please list Investment needs of wastewater laboratories, including equipment, tools, devices and consumable materials and Insert new rows for additional materials.</t>
    </r>
  </si>
  <si>
    <t>(2)  ) يرجى اختيار الأولوية من القائمة المنسدلة (من 1- 4) : 1= حرج، 2= أولوية عليا (1-2 سنتين) ، 3= أولوية متوسطة، 4=أولوية منخفضة</t>
  </si>
  <si>
    <t xml:space="preserve"> B-7 إستمارة الدعم الاستثماري والمشاريع المتوقفة أو التي تم تصفيتها</t>
  </si>
  <si>
    <t>Form B-7 Investment subsidies and stopped/ terminated projects</t>
  </si>
  <si>
    <t xml:space="preserve">جدول B-7.1  الدعم الاستثماري لمشاريع البنى التحتية من عام 2017 الى 2022م </t>
  </si>
  <si>
    <t>Table B-7.1 Investment subsidies from 2017 to 2022</t>
  </si>
  <si>
    <r>
      <t xml:space="preserve">إسم المشروع </t>
    </r>
    <r>
      <rPr>
        <b/>
        <vertAlign val="superscript"/>
        <sz val="11"/>
        <rFont val="Arial"/>
      </rPr>
      <t>(1)</t>
    </r>
  </si>
  <si>
    <t>المناطق المستهدفة</t>
  </si>
  <si>
    <t>عدد المستفيدين</t>
  </si>
  <si>
    <t>تفاصيل الدعم المقدم</t>
  </si>
  <si>
    <t>الجهة الداعمة</t>
  </si>
  <si>
    <t>بداية المشروع</t>
  </si>
  <si>
    <t>مبلغ الدعم (USD)</t>
  </si>
  <si>
    <t>حالة المشروع
(مكتمل، تحت التنفيذ)</t>
  </si>
  <si>
    <t>Status of project (complete/ ongoing)</t>
  </si>
  <si>
    <t>Total amount (USD)</t>
  </si>
  <si>
    <t>Project start</t>
  </si>
  <si>
    <t>Financing agency</t>
  </si>
  <si>
    <t>Intervention summary</t>
  </si>
  <si>
    <t>Number of beneficiaries</t>
  </si>
  <si>
    <t>Targeted areas</t>
  </si>
  <si>
    <r>
      <t xml:space="preserve">Project name </t>
    </r>
    <r>
      <rPr>
        <b/>
        <vertAlign val="superscript"/>
        <sz val="11"/>
        <rFont val="Arial"/>
      </rPr>
      <t>(1)</t>
    </r>
  </si>
  <si>
    <t>B-7.1.1</t>
  </si>
  <si>
    <t>B-7.1.2</t>
  </si>
  <si>
    <t>B-7.1.3</t>
  </si>
  <si>
    <t>B-7.1.4</t>
  </si>
  <si>
    <t>B-7.1.5</t>
  </si>
  <si>
    <t>B-7.1.6</t>
  </si>
  <si>
    <t>B-7.1.7</t>
  </si>
  <si>
    <t>B-7.1.8</t>
  </si>
  <si>
    <t>B-7.1.9</t>
  </si>
  <si>
    <t>B-7.1.10</t>
  </si>
  <si>
    <r>
      <rPr>
        <vertAlign val="superscript"/>
        <sz val="11"/>
        <rFont val="Arial"/>
      </rPr>
      <t>(1)</t>
    </r>
    <r>
      <rPr>
        <sz val="11"/>
        <rFont val="Arial"/>
      </rPr>
      <t xml:space="preserve"> يرجى سرد بيانات الدعم الاستثماري في البنية التحية لانظمة المياه والصرف الصرف الصحي المقدم من على سبيل المثال (جميع الجهات المانحة ومنظمات الأمم المتحدة ومنظمات المجتمع المدني الدولية والمحلية والحكومة اليمنية والمجالس المحلية و ألخ)، وإدراج صفوف جديدة بحسب الحاجة</t>
    </r>
  </si>
  <si>
    <r>
      <rPr>
        <vertAlign val="superscript"/>
        <sz val="11"/>
        <rFont val="Arial"/>
      </rPr>
      <t>(1)</t>
    </r>
    <r>
      <rPr>
        <sz val="11"/>
        <rFont val="Arial"/>
      </rPr>
      <t xml:space="preserve"> Please introduce the data and information of investment support in the infrastructure of water and sanitation systems provided by e.g. all international donors organizations, United Nations organizations, international and local NGOs, the Yemeni government, local councils, etc., and add new rows as needed.</t>
    </r>
  </si>
  <si>
    <t>جدول B-7.2  المشاريع المتوقفة أو التي تم تصفيتها منذ العام 2010</t>
  </si>
  <si>
    <t>Table B-7.2 Stopped/ terminated projects since 2010</t>
  </si>
  <si>
    <t>الممول</t>
  </si>
  <si>
    <t>منحة/قرض</t>
  </si>
  <si>
    <t xml:space="preserve">المبلغ المعتمد </t>
  </si>
  <si>
    <t>العملة</t>
  </si>
  <si>
    <t>معلق(موقف) أو تم تصفيته</t>
  </si>
  <si>
    <t xml:space="preserve">مكونات المشروع بشكل مختصر </t>
  </si>
  <si>
    <t>تاريخ التوقف/التصفية</t>
  </si>
  <si>
    <t xml:space="preserve">الأسباب </t>
  </si>
  <si>
    <t xml:space="preserve"> حالة تقدم المشروع عند توقفه/تصفيته</t>
  </si>
  <si>
    <t>التغير في وضع المشروع
من 2017 حتى 2022</t>
  </si>
  <si>
    <t>Change in project status
from 2017 to 2022</t>
  </si>
  <si>
    <t>Progress status at stop/ termination</t>
  </si>
  <si>
    <t>Reasons for stop/ termination</t>
  </si>
  <si>
    <t>Stop/ termination date</t>
  </si>
  <si>
    <t xml:space="preserve">Summary of project components </t>
  </si>
  <si>
    <t>On hold or terminated</t>
  </si>
  <si>
    <t>Currency</t>
  </si>
  <si>
    <t>Amount</t>
  </si>
  <si>
    <t xml:space="preserve">Grant/ loan </t>
  </si>
  <si>
    <t>B-7.2.1</t>
  </si>
  <si>
    <t>B-7.2.2</t>
  </si>
  <si>
    <t>B-7.2.3</t>
  </si>
  <si>
    <t>B-7.2.4</t>
  </si>
  <si>
    <t>B-7.2.5</t>
  </si>
  <si>
    <t>B-7.2.6</t>
  </si>
  <si>
    <t>B-7.2.7</t>
  </si>
  <si>
    <t>B-7.2.8</t>
  </si>
  <si>
    <t>B-7.2.9</t>
  </si>
  <si>
    <t>التغير في وضع المشروع من العام 2017 الى 2022</t>
  </si>
  <si>
    <t>B-7.2.10</t>
  </si>
  <si>
    <t>B-7.2.11</t>
  </si>
  <si>
    <t>B-7.2.12</t>
  </si>
  <si>
    <t>B-7.2.13</t>
  </si>
  <si>
    <t>B-7.2.14</t>
  </si>
  <si>
    <r>
      <rPr>
        <vertAlign val="superscript"/>
        <sz val="11"/>
        <rFont val="Arial"/>
      </rPr>
      <t>(1)</t>
    </r>
    <r>
      <rPr>
        <sz val="11"/>
        <rFont val="Arial"/>
      </rPr>
      <t xml:space="preserve"> يرجى سرد بيانات المشاريع التي تم توقيفها أو تصفيتها من العام 2010م  وإدراج صفوف جديدة بحسب الحاجة</t>
    </r>
  </si>
  <si>
    <r>
      <rPr>
        <vertAlign val="superscript"/>
        <sz val="11"/>
        <rFont val="Arial"/>
      </rPr>
      <t>(1)</t>
    </r>
    <r>
      <rPr>
        <sz val="11"/>
        <rFont val="Arial"/>
      </rPr>
      <t xml:space="preserve"> Please introduce the data and information of the stopped and terminated projects since 2010 and add new rows as needed.</t>
    </r>
  </si>
  <si>
    <t>5 step rating</t>
  </si>
  <si>
    <t>3 step rating</t>
  </si>
  <si>
    <t>yes</t>
  </si>
  <si>
    <t>Yes</t>
  </si>
  <si>
    <t>excellent</t>
  </si>
  <si>
    <t>ممتاز</t>
  </si>
  <si>
    <t>very good</t>
  </si>
  <si>
    <t xml:space="preserve">جيد جدا </t>
  </si>
  <si>
    <t>investment</t>
  </si>
  <si>
    <t>استثماري</t>
  </si>
  <si>
    <t>no</t>
  </si>
  <si>
    <t>No</t>
  </si>
  <si>
    <t>good</t>
  </si>
  <si>
    <t>جيد</t>
  </si>
  <si>
    <t>operations</t>
  </si>
  <si>
    <t>تشغيلي</t>
  </si>
  <si>
    <t>Not Applicable</t>
  </si>
  <si>
    <t xml:space="preserve">good </t>
  </si>
  <si>
    <t>poor</t>
  </si>
  <si>
    <t xml:space="preserve">ضعيف </t>
  </si>
  <si>
    <t xml:space="preserve"> (1)= ground well</t>
  </si>
  <si>
    <t>fair</t>
  </si>
  <si>
    <t>معقول</t>
  </si>
  <si>
    <t xml:space="preserve"> (2)= surface well</t>
  </si>
  <si>
    <t xml:space="preserve"> (3)= water spring</t>
  </si>
  <si>
    <t>الرجاء إختيار الإجابة من قائمة المنسدلة</t>
  </si>
  <si>
    <t xml:space="preserve">Yes </t>
  </si>
  <si>
    <t xml:space="preserve"> (4)= pumping station</t>
  </si>
  <si>
    <t xml:space="preserve"> أولوية حرجة</t>
  </si>
  <si>
    <t xml:space="preserve"> (5)= disinfection unit</t>
  </si>
  <si>
    <t xml:space="preserve">Partially </t>
  </si>
  <si>
    <t xml:space="preserve">الى حدٍ ما </t>
  </si>
  <si>
    <t>1= urgent</t>
  </si>
  <si>
    <t>1 =عاجل</t>
  </si>
  <si>
    <t xml:space="preserve"> أولوية مرتفعة</t>
  </si>
  <si>
    <t>(6)= other (please mention it).</t>
  </si>
  <si>
    <t>2= high</t>
  </si>
  <si>
    <t>2 =أولوية عالية</t>
  </si>
  <si>
    <t>يدوي</t>
  </si>
  <si>
    <t xml:space="preserve">3= medium </t>
  </si>
  <si>
    <t>3 =أولوية متوسطه</t>
  </si>
  <si>
    <t>ألي تلقائي</t>
  </si>
  <si>
    <t>Working</t>
  </si>
  <si>
    <t xml:space="preserve">عاملة </t>
  </si>
  <si>
    <t xml:space="preserve">4= low </t>
  </si>
  <si>
    <t>4 =أولوية منخفظة</t>
  </si>
  <si>
    <t>Not Working</t>
  </si>
  <si>
    <t>غير عاملة</t>
  </si>
  <si>
    <t>5= lowest</t>
  </si>
  <si>
    <t>5 =أولوية منخفظة جداً</t>
  </si>
  <si>
    <t>network maps</t>
  </si>
  <si>
    <t>Solar</t>
  </si>
  <si>
    <t>عبر اسلاك شبكة محلية</t>
  </si>
  <si>
    <t>ADSL</t>
  </si>
  <si>
    <t xml:space="preserve">none </t>
  </si>
  <si>
    <t xml:space="preserve">لا </t>
  </si>
  <si>
    <t>Generator</t>
  </si>
  <si>
    <t>مولد خاص</t>
  </si>
  <si>
    <t xml:space="preserve">By Cable </t>
  </si>
  <si>
    <t>عن طريق الكابل</t>
  </si>
  <si>
    <t>عبر الويرلس</t>
  </si>
  <si>
    <t>MPLS</t>
  </si>
  <si>
    <t>paper maps</t>
  </si>
  <si>
    <t>على الورق</t>
  </si>
  <si>
    <t>Commercial Electricity</t>
  </si>
  <si>
    <t>كهرباء  تجارية</t>
  </si>
  <si>
    <t xml:space="preserve">Wireless </t>
  </si>
  <si>
    <t>لاسلكي</t>
  </si>
  <si>
    <t>شبكة افتراضية</t>
  </si>
  <si>
    <t>VPN</t>
  </si>
  <si>
    <t>digital maps (GIS)</t>
  </si>
  <si>
    <t>GIS</t>
  </si>
  <si>
    <t>Public Electricity</t>
  </si>
  <si>
    <t>كهرباء عمومية</t>
  </si>
  <si>
    <t>Other</t>
  </si>
  <si>
    <t>128 KB</t>
  </si>
  <si>
    <t>256 KB</t>
  </si>
  <si>
    <t xml:space="preserve">يمن نت </t>
  </si>
  <si>
    <t xml:space="preserve">1 سرفر التطبيقات </t>
  </si>
  <si>
    <t>1 App Server</t>
  </si>
  <si>
    <t>Windows</t>
  </si>
  <si>
    <t>512 KB</t>
  </si>
  <si>
    <t xml:space="preserve">يو </t>
  </si>
  <si>
    <r>
      <t>2</t>
    </r>
    <r>
      <rPr>
        <sz val="10"/>
        <color rgb="FF000000"/>
        <rFont val="Arial"/>
      </rPr>
      <t xml:space="preserve"> </t>
    </r>
    <r>
      <rPr>
        <sz val="11"/>
        <color rgb="FF000000"/>
        <rFont val="Arial"/>
      </rPr>
      <t xml:space="preserve">قاعدة البيانات </t>
    </r>
  </si>
  <si>
    <t>2 database</t>
  </si>
  <si>
    <t>Linux</t>
  </si>
  <si>
    <t>water supply type</t>
  </si>
  <si>
    <t>1 MB</t>
  </si>
  <si>
    <t xml:space="preserve">سبأفون </t>
  </si>
  <si>
    <t xml:space="preserve">3 سرفر للوب </t>
  </si>
  <si>
    <t>3  Web Servers</t>
  </si>
  <si>
    <t>Unix</t>
  </si>
  <si>
    <t>2 MB</t>
  </si>
  <si>
    <t>يمن موبايل</t>
  </si>
  <si>
    <t>4 جدار حماية</t>
  </si>
  <si>
    <t>4 firewall Server</t>
  </si>
  <si>
    <t>iOS</t>
  </si>
  <si>
    <t>network connection</t>
  </si>
  <si>
    <t xml:space="preserve">عبر الشبكة </t>
  </si>
  <si>
    <t>4 MB</t>
  </si>
  <si>
    <t>تيلييمن</t>
  </si>
  <si>
    <t>5 تحكم بالانترنت</t>
  </si>
  <si>
    <t>5 Gateway Server</t>
  </si>
  <si>
    <t>tanker supply</t>
  </si>
  <si>
    <t>بالوايتات</t>
  </si>
  <si>
    <t>8 MB</t>
  </si>
  <si>
    <t xml:space="preserve"> أخرى</t>
  </si>
  <si>
    <t>6 سرفر احتياطي</t>
  </si>
  <si>
    <t>6 Backup Servers</t>
  </si>
  <si>
    <t>water tanks</t>
  </si>
  <si>
    <t>بصهاريج المياه (ناقلات)</t>
  </si>
  <si>
    <t>Higher thank 8 MB</t>
  </si>
  <si>
    <r>
      <t xml:space="preserve">7 </t>
    </r>
    <r>
      <rPr>
        <sz val="11"/>
        <color rgb="FF000000"/>
        <rFont val="Arial"/>
      </rPr>
      <t xml:space="preserve"> أخرى</t>
    </r>
  </si>
  <si>
    <t>7 Other</t>
  </si>
  <si>
    <t xml:space="preserve">واي </t>
  </si>
  <si>
    <t xml:space="preserve">1) يتم شريط مغناطيسي </t>
  </si>
  <si>
    <r>
      <t xml:space="preserve">1) </t>
    </r>
    <r>
      <rPr>
        <sz val="10"/>
        <color rgb="FF000000"/>
        <rFont val="Arial"/>
      </rPr>
      <t xml:space="preserve"> To magnetic tape </t>
    </r>
  </si>
  <si>
    <t>يو</t>
  </si>
  <si>
    <t>RAID 0</t>
  </si>
  <si>
    <t xml:space="preserve">2) يتم الى هارد دسك خارجي </t>
  </si>
  <si>
    <t xml:space="preserve">2) To external hard disk </t>
  </si>
  <si>
    <t>frequency of supply</t>
  </si>
  <si>
    <t>unit</t>
  </si>
  <si>
    <t>data basis</t>
  </si>
  <si>
    <t>RAID 1</t>
  </si>
  <si>
    <t xml:space="preserve">3) يتم الى وسائط تخزين في الشبكة </t>
  </si>
  <si>
    <t xml:space="preserve">3) To network storage </t>
  </si>
  <si>
    <t xml:space="preserve"> يمن موبايل</t>
  </si>
  <si>
    <t>RAID 5/6</t>
  </si>
  <si>
    <t>4) الى تخزين سحابي</t>
  </si>
  <si>
    <t xml:space="preserve">4) To Cloud </t>
  </si>
  <si>
    <t>daily</t>
  </si>
  <si>
    <t xml:space="preserve">يومي </t>
  </si>
  <si>
    <t>hours / day</t>
  </si>
  <si>
    <t>عدد الساعات باليوم</t>
  </si>
  <si>
    <t xml:space="preserve">metered </t>
  </si>
  <si>
    <t xml:space="preserve"> بحسب قراءات العدادات </t>
  </si>
  <si>
    <t>RAID 10</t>
  </si>
  <si>
    <t>5) لا يتوفر</t>
  </si>
  <si>
    <t>5) Not available</t>
  </si>
  <si>
    <t>weekly</t>
  </si>
  <si>
    <t xml:space="preserve"> أسبوعي</t>
  </si>
  <si>
    <t>days / week</t>
  </si>
  <si>
    <t xml:space="preserve"> عدد الأيام بالأسبوع </t>
  </si>
  <si>
    <t>estimated</t>
  </si>
  <si>
    <t xml:space="preserve"> تقدير</t>
  </si>
  <si>
    <t>No RAID  لا يوجد</t>
  </si>
  <si>
    <t>irregular / multiple periods</t>
  </si>
  <si>
    <t xml:space="preserve"> تزويد غير منتظم  (نوبات متعددة)  </t>
  </si>
  <si>
    <t>other</t>
  </si>
  <si>
    <t xml:space="preserve">كل يوم  </t>
  </si>
  <si>
    <t>Every day</t>
  </si>
  <si>
    <t xml:space="preserve">كل أسبوع </t>
  </si>
  <si>
    <t>Every week</t>
  </si>
  <si>
    <t>كل شهر</t>
  </si>
  <si>
    <t>Per month</t>
  </si>
  <si>
    <t xml:space="preserve">1) نعم طوال فترة الدوام </t>
  </si>
  <si>
    <t>1) Yes throughout the working period</t>
  </si>
  <si>
    <t>power backup</t>
  </si>
  <si>
    <t xml:space="preserve">2) نصف دوام </t>
  </si>
  <si>
    <t xml:space="preserve"> 2) Half-time </t>
  </si>
  <si>
    <t>online UPS</t>
  </si>
  <si>
    <t xml:space="preserve">3) وقت حدوث مشكلة  يتم الاتصال بالشخص </t>
  </si>
  <si>
    <t xml:space="preserve">3) When a problem occurs, the person is contacted </t>
  </si>
  <si>
    <t>Electricity regulator</t>
  </si>
  <si>
    <t>4) لا يتوفر</t>
  </si>
  <si>
    <t>4) Not available</t>
  </si>
  <si>
    <t>1) أقل من ساعتين</t>
  </si>
  <si>
    <t>1) less than 2 hours</t>
  </si>
  <si>
    <t>2) 3 ساعات إلى 5 ساعات</t>
  </si>
  <si>
    <t>2) 3 hours to 5 hours</t>
  </si>
  <si>
    <t>(1) App server</t>
  </si>
  <si>
    <t>3) 6 إلى 8 ساعات</t>
  </si>
  <si>
    <t>3) 6 to 8 hours</t>
  </si>
  <si>
    <t>(2) Database server</t>
  </si>
  <si>
    <t>4) يوم إلى يومين</t>
  </si>
  <si>
    <t>4) one to 2  days</t>
  </si>
  <si>
    <t>(3) Web server</t>
  </si>
  <si>
    <t>5) من 5 إلى 4 أيام</t>
  </si>
  <si>
    <t>5) 3 to 4 days</t>
  </si>
  <si>
    <t>(4) Gateway</t>
  </si>
  <si>
    <t>6) أكثر من 5</t>
  </si>
  <si>
    <t>6) More than 5</t>
  </si>
  <si>
    <t>(5) Firewall</t>
  </si>
  <si>
    <t>(6) backup server</t>
  </si>
  <si>
    <t xml:space="preserve">1) جيد </t>
  </si>
  <si>
    <t xml:space="preserve">1) well funtioning </t>
  </si>
  <si>
    <t xml:space="preserve">2) يعمل مع اعطال </t>
  </si>
  <si>
    <t xml:space="preserve">2) working with malfunctions </t>
  </si>
  <si>
    <t>3) متوقف</t>
  </si>
  <si>
    <t>3) non-functional</t>
  </si>
  <si>
    <t>Wًindows millennium</t>
  </si>
  <si>
    <t xml:space="preserve"> Windows XP </t>
  </si>
  <si>
    <t>Windows 8</t>
  </si>
  <si>
    <t>Widows 10</t>
  </si>
  <si>
    <t>Widows 11</t>
  </si>
  <si>
    <t xml:space="preserve">1) متصل بالشبكة المحلية و الانترنت </t>
  </si>
  <si>
    <t xml:space="preserve"> (1 is connected to the local network and the Internet</t>
  </si>
  <si>
    <t xml:space="preserve">2) متصل بالشبكة المحلية فقط </t>
  </si>
  <si>
    <t xml:space="preserve"> (2 is connected to the local network only </t>
  </si>
  <si>
    <t>3) متصل بالانترنت فقط</t>
  </si>
  <si>
    <t>(3 is connected to the Internet only</t>
  </si>
  <si>
    <t>4) غير متصل</t>
  </si>
  <si>
    <t xml:space="preserve"> (4 is stopped and not connected</t>
  </si>
  <si>
    <t>وندوز</t>
  </si>
  <si>
    <t>Desktop App</t>
  </si>
  <si>
    <t>وب</t>
  </si>
  <si>
    <t>Web App</t>
  </si>
  <si>
    <t>1) و لا مرة</t>
  </si>
  <si>
    <t>1) None</t>
  </si>
  <si>
    <t xml:space="preserve">2) مرة </t>
  </si>
  <si>
    <t>2) once</t>
  </si>
  <si>
    <t>3) مرتين</t>
  </si>
  <si>
    <t>3) twice</t>
  </si>
  <si>
    <t>4) ثلاث مرات</t>
  </si>
  <si>
    <t>4) three times</t>
  </si>
  <si>
    <t>5) 4 مرات او اكثر</t>
  </si>
  <si>
    <t>5) 4 times or more</t>
  </si>
  <si>
    <t xml:space="preserve">1) تعليق </t>
  </si>
  <si>
    <t>1) System Hanging</t>
  </si>
  <si>
    <t>2) بطئ شديد</t>
  </si>
  <si>
    <t xml:space="preserve"> 2) Slow Performance </t>
  </si>
  <si>
    <t>3) اخطاء في الوظائف</t>
  </si>
  <si>
    <t>3) Error in some functions</t>
  </si>
  <si>
    <t>4) اخطاء في التقارير</t>
  </si>
  <si>
    <t xml:space="preserve"> 4) Reporting errors </t>
  </si>
  <si>
    <t>5) اخطاء في الاحتساب</t>
  </si>
  <si>
    <t xml:space="preserve">5) Calculation errors </t>
  </si>
  <si>
    <t>6) فقد بيانات</t>
  </si>
  <si>
    <t>6) Loss of data</t>
  </si>
  <si>
    <t>7) اخرى</t>
  </si>
  <si>
    <t>المبنى الرئيسي للمؤسسة</t>
  </si>
  <si>
    <t>يعمل</t>
  </si>
  <si>
    <t xml:space="preserve">يحتاج بمب ديزل </t>
  </si>
  <si>
    <t>كمبريشن تصفية الابار</t>
  </si>
  <si>
    <t>المؤسسة المحلية للمياه والصرف الصحي م/ابين</t>
  </si>
  <si>
    <t>بوكلين صغير</t>
  </si>
  <si>
    <t>وسائل نقل دفع رباعي</t>
  </si>
  <si>
    <t>وسائل نقل عادي(سنجل)</t>
  </si>
  <si>
    <t>بوزة نقل الديزل</t>
  </si>
  <si>
    <t>وايت نقل الديزل سعة الخزان 12000 لتر</t>
  </si>
  <si>
    <t>(وايت صرف صحي ( شفط+ دفع</t>
  </si>
  <si>
    <t>وايت دفع رباعي سعة الخزان 12000 لتر</t>
  </si>
  <si>
    <t>وايت شفط مياه الصرف الصحي</t>
  </si>
  <si>
    <t>وايت سنجل سعة الخزان 8000 لتر</t>
  </si>
  <si>
    <t>عدد</t>
  </si>
  <si>
    <t>عدد</t>
  </si>
  <si>
    <t>عربة فتح الانسدادات</t>
  </si>
  <si>
    <t>هزاز دفع لمسافة 100 متر كحد ادنى</t>
  </si>
  <si>
    <t>عدد</t>
  </si>
  <si>
    <t>عدد</t>
  </si>
  <si>
    <t>مضخة غاطسة 9 كيلو</t>
  </si>
  <si>
    <t>عصيان فتح الانسدادات</t>
  </si>
  <si>
    <t>عدد</t>
  </si>
  <si>
    <t>بوكلين كبير</t>
  </si>
  <si>
    <t>المؤسسة المحلية للمياة والصرف الصحي م/ابين</t>
  </si>
  <si>
    <t>نعم</t>
  </si>
  <si>
    <t>توجد شبكات تصريف لمياه الصرف الصحي لحوالي 60% من منطقتي جعار وزنجبار ولكن بدون احواض معالجة ويتم الصريف في جعار الى قنوات الري وزنجبار الى حفره كبيره خارج المدينة اما منطقة الكود يوجد احواض</t>
  </si>
  <si>
    <t>لايوجد</t>
  </si>
  <si>
    <t>لاتوجد محطات معالجة</t>
  </si>
  <si>
    <t>لها تاثيركبير</t>
  </si>
  <si>
    <t>نعم تؤثر سلبا خصوصا في جعار لكونه يتم التصريف الى قنوات الري وفي مواسم السيول تمتلئ بمياه السيول مما يسبب رجوع مياه المجاري للشبكه ناهيك عن الاثار البيئة لاختلاط مياه السيول بالمجاري</t>
  </si>
  <si>
    <t>ادارة الاشغال العامه</t>
  </si>
  <si>
    <t>لكن للاسف لايقومو بهذه المهام لكونه لاتوجد لديهم اي اليات بعد حرب عام 2011 مما يضطرنا القيام بهذه المهام</t>
  </si>
  <si>
    <t>لايوجد</t>
  </si>
  <si>
    <t>نعم</t>
  </si>
  <si>
    <t>بالاصح نحن نقوم بكافة المهام من شفط لمياه الامطار من اماكن تجمعها عبر البوز او المضخات المتنقله</t>
  </si>
  <si>
    <t>الكثير من المشاكل اهمها عدم توفر الاليات ومعدات العمل الكافية</t>
  </si>
  <si>
    <t>كذلك عدم توفر اغطية لبعض المناهل الرئيسية وتهالك بعض غرف المناهل وكذا صغر اقطار انابيب الخطوط الرئيسية وعدم تواجد اجواض تصريف</t>
  </si>
  <si>
    <t>شيول وسط</t>
  </si>
  <si>
    <t>ورشة متنقلة</t>
  </si>
  <si>
    <t>بوبكات (</t>
  </si>
  <si>
    <t>لا توجد</t>
  </si>
  <si>
    <t>المبنى مدمر تدميرا كليا نتيجة قصف الطيران عام 2011</t>
  </si>
  <si>
    <t>مبنى قديم بحاجة لاعادة تاهيل</t>
  </si>
  <si>
    <t>مباني قديمة انشات عام 1982</t>
  </si>
  <si>
    <t>مدمر كليا نتيجة قصف الطيران عام 2011</t>
  </si>
  <si>
    <t xml:space="preserve">يحتاج صيانة الكهرباء+ترميم </t>
  </si>
  <si>
    <t>60000</t>
  </si>
  <si>
    <t>غرفة الكلورة</t>
  </si>
  <si>
    <t>ابين الحصن</t>
  </si>
  <si>
    <t xml:space="preserve">عدد </t>
  </si>
  <si>
    <t xml:space="preserve">1 </t>
  </si>
  <si>
    <t>زين محمد السعدي</t>
  </si>
  <si>
    <t>مسؤول قسم الكمبيوتر</t>
  </si>
  <si>
    <r>
      <t>م</t>
    </r>
    <r>
      <rPr>
        <vertAlign val="superscript"/>
        <sz val="11"/>
        <color rgb="FF000000"/>
        <rFont val="Arial"/>
      </rPr>
      <t>3/يوم</t>
    </r>
  </si>
  <si>
    <t>يتم القياس عبر الخزانات الأرضية وذلك بتحديد منسوبها(تقريبي)</t>
  </si>
  <si>
    <t>بعد احداث العام 2011 التي شهدتها المحافظة تعرضت شبكة المياه ومبنى المؤسسة لتدمير شبه كلي</t>
  </si>
  <si>
    <t>عن طريق مقارنة ساعات التشغيل بمنسوب المياه في الخزانات</t>
  </si>
  <si>
    <t>يتم توزيع المياة حسب كثافة السكان في بعض المناطق</t>
  </si>
  <si>
    <t>عمل دراسات لزيادة الابار وخطوط نقل جديدة+تاهيل بعض الابار الحالية</t>
  </si>
  <si>
    <t>بسبب الأوضاع الحالية التي تعيشها البلاد</t>
  </si>
  <si>
    <t xml:space="preserve">حقل واحد </t>
  </si>
  <si>
    <t>حقل ابار جعار  بسبب قرب قناة تصريف مياه الصرف الصحي من الحقل نتيجة لعدم وجود احواض معالجة</t>
  </si>
  <si>
    <t>تم حلها كاملة</t>
  </si>
  <si>
    <t>هيئة الموارد المائية</t>
  </si>
  <si>
    <t>يتم اللجوء لهيئة الموارد المائية وجهات الضبط لجل النزاعات</t>
  </si>
  <si>
    <t>يتم التنسيق بشكل مستمر لاعمال الفحص الدوري لعينات المياه من جميع الحقول ومراقبة مستوى المخزون الجوفي</t>
  </si>
  <si>
    <t xml:space="preserve">توجد لجنة حوض دلتا ابين </t>
  </si>
  <si>
    <t>ابار خاصة</t>
  </si>
  <si>
    <t>م/وليد سعيد المرقشي</t>
  </si>
  <si>
    <t>مهندس ميكانيك</t>
  </si>
  <si>
    <t>ساكن المرابيش</t>
  </si>
  <si>
    <t>م/وليد سعيد</t>
  </si>
  <si>
    <t>م/احمد نعمان</t>
  </si>
  <si>
    <t>المؤسسة المحلية للمياه م/ابين</t>
  </si>
  <si>
    <t>لم يتم</t>
  </si>
  <si>
    <t>الحصن-جعار</t>
  </si>
  <si>
    <t>بوليثلين</t>
  </si>
  <si>
    <t>الشيخ سالم</t>
  </si>
  <si>
    <t>3هنش</t>
  </si>
  <si>
    <t>upvc</t>
  </si>
  <si>
    <t>خط ناقل للمياه</t>
  </si>
  <si>
    <t>14 هنش</t>
  </si>
  <si>
    <t>14,5</t>
  </si>
  <si>
    <t>الوضيع</t>
  </si>
  <si>
    <t>شبكة فرعية وداخلية</t>
  </si>
  <si>
    <t>4-1 هنش</t>
  </si>
  <si>
    <t>لودر</t>
  </si>
  <si>
    <t xml:space="preserve">  ;</t>
  </si>
  <si>
    <t>م/عمر محمد علي صالح</t>
  </si>
  <si>
    <t>مدير الحقول</t>
  </si>
  <si>
    <t>بئر رقم 1</t>
  </si>
  <si>
    <t>SP</t>
  </si>
  <si>
    <t>بئر رقم 2</t>
  </si>
  <si>
    <t xml:space="preserve">مدير الحقول </t>
  </si>
  <si>
    <t>45KW</t>
  </si>
  <si>
    <t>37KW</t>
  </si>
  <si>
    <t>100KVA</t>
  </si>
  <si>
    <t>50KVA</t>
  </si>
  <si>
    <t>160A,380V,24VCOIL</t>
  </si>
  <si>
    <t>100A,380V,24VCOIL</t>
  </si>
  <si>
    <t xml:space="preserve">بئر </t>
  </si>
  <si>
    <t>محولات كهربائية 0.4/11 ك.ف</t>
  </si>
  <si>
    <t>كونتاكتورات</t>
  </si>
  <si>
    <t>يضاف للاحتياجات  300 أنبوب حديد مجلفن طول 6 متر</t>
  </si>
  <si>
    <t xml:space="preserve">المؤسسة المحلية للمياه والصرف الصحي م/ابين </t>
  </si>
  <si>
    <t>22/10/2023</t>
  </si>
  <si>
    <t>م/عبدالوالي احمد علي</t>
  </si>
  <si>
    <t>مدير المشاريع</t>
  </si>
  <si>
    <t>الكودا</t>
  </si>
  <si>
    <t>8 فدان</t>
  </si>
  <si>
    <t>4 فدان</t>
  </si>
  <si>
    <t>الصندوق الاجتماعي</t>
  </si>
  <si>
    <t>البمؤسسة المحلية للمياه والصرف الصحي م/ابين</t>
  </si>
  <si>
    <t>صرف صحي فقط</t>
  </si>
  <si>
    <t>تستقبل مياه الصرف الصحي فقط</t>
  </si>
  <si>
    <t>تم تركيب أجهزة المختبر مؤخرا</t>
  </si>
  <si>
    <t>لايتم عمل أي فحوصات</t>
  </si>
  <si>
    <t>لايتم التخلص منها</t>
  </si>
  <si>
    <t>ن</t>
  </si>
  <si>
    <t>لايوجد أي أنظمة استكشاف واندار</t>
  </si>
  <si>
    <t>لالتتوفر</t>
  </si>
  <si>
    <t>لاتتوفر</t>
  </si>
  <si>
    <t>لاتوجد</t>
  </si>
  <si>
    <t>انعم</t>
  </si>
  <si>
    <t>لاتوجد معلومات</t>
  </si>
  <si>
    <t>لاتوجد ملومات</t>
  </si>
  <si>
    <t>محطة معالجة مدينة زنجبار</t>
  </si>
  <si>
    <t>محطة معالجة  مدينة جعار</t>
  </si>
  <si>
    <t>تاهيل محطة الصرف الصحي الكود</t>
  </si>
  <si>
    <t>المحطة بحاجة الى توسعة وإعادة تاهيل</t>
  </si>
  <si>
    <t>25/10/2023</t>
  </si>
  <si>
    <t>معدات وأدوات السلامة المهنية</t>
  </si>
  <si>
    <t>معدات وأدوات السلامة</t>
  </si>
  <si>
    <t>مقطوعية</t>
  </si>
  <si>
    <t>لاتوجد بيانات</t>
  </si>
  <si>
    <t>عدم توفر ةسائل النقل ومعدات العمل وأجهزة الاتصال اللاسلكي</t>
  </si>
  <si>
    <t>بحاجة الى إعادة تاهيل</t>
  </si>
  <si>
    <t>نسح ورقية</t>
  </si>
  <si>
    <t>عدم توفر الإمكانيات المالية والفنية</t>
  </si>
  <si>
    <t>ساعه-ساعتين</t>
  </si>
  <si>
    <t>توفير الإمكانيات اللازمة لاعمال الصيانة الدورية</t>
  </si>
  <si>
    <t>لاتوجد خطة</t>
  </si>
  <si>
    <t>بحاجة لانشاء ورشة</t>
  </si>
  <si>
    <t>جميع الاحتياجات سيتم ارفاقها بدراسة متكاملة</t>
  </si>
  <si>
    <t>لاتؤثر</t>
  </si>
  <si>
    <t>طفيفه</t>
  </si>
  <si>
    <t>أحيانا</t>
  </si>
  <si>
    <t>إدارة الاشغال العامة</t>
  </si>
  <si>
    <t>صعوبة بالغة</t>
  </si>
  <si>
    <t>لكون إدارة الاشغال لاتقوم بمهامها نهائيا في تصريف مياه الامطار</t>
  </si>
  <si>
    <t>كرين  دبل(طول الدراع 12 متر)</t>
  </si>
  <si>
    <t>حفار عرجا</t>
  </si>
  <si>
    <t>سيارات 4*4 قمارتين</t>
  </si>
  <si>
    <t>بوكلين حفار كبير</t>
  </si>
  <si>
    <t>بوبكات غراف صغير</t>
  </si>
  <si>
    <t>كمبريشن تصفية الابار حتى عمق 150متر</t>
  </si>
  <si>
    <t>ورشة متنقلة متكاملة</t>
  </si>
  <si>
    <t>سيارة دينا صغيره</t>
  </si>
  <si>
    <t>سيارة دينا صغيرة لنقل العمال ومعدات العمل</t>
  </si>
  <si>
    <t>عصيان فتح انسدادات الشبكة</t>
  </si>
  <si>
    <t>شيول حفار كبير</t>
  </si>
  <si>
    <t>بعضها</t>
  </si>
  <si>
    <t>بحاجة لتركيب منظومة طاقة شمسية</t>
  </si>
  <si>
    <t>الى حفرة امتصاص</t>
  </si>
  <si>
    <t>عبر شبكة تصريف الى حفرة امتصاص بعيدة من أي ابار او مزارع</t>
  </si>
  <si>
    <t>المختبر جديد</t>
  </si>
  <si>
    <t>المحتبر جديد</t>
  </si>
  <si>
    <t>لم يتم اجراء أي فحوصات للان</t>
  </si>
  <si>
    <t>جميع المناطق التابعة للمؤسسة</t>
  </si>
  <si>
    <t>انشاء مبنى متكامل مع المخازن</t>
  </si>
  <si>
    <t>الصندوق الاجتماعي للتنمية</t>
  </si>
  <si>
    <t>مكتمل</t>
  </si>
  <si>
    <t>إعادة تاهيل محطة مياه الحصن</t>
  </si>
  <si>
    <t>تاهيل مباني محطة المياه+إعادة تاهيل الابار +خطوط الكهرباء</t>
  </si>
  <si>
    <t>الهيئة اليمنية الكويتية للإغاثة</t>
  </si>
  <si>
    <t xml:space="preserve">مكتمل </t>
  </si>
  <si>
    <t xml:space="preserve">م/عبدالوالي احمد علي </t>
  </si>
  <si>
    <t>بمب الديزل</t>
  </si>
  <si>
    <t>مختبر المياه والصرف الصحي مختبر واحد</t>
  </si>
  <si>
    <t>المدير الفني</t>
  </si>
  <si>
    <t xml:space="preserve">لاتوجد أي مغلومات </t>
  </si>
  <si>
    <t>المؤسسة المحلية للمياه ابين</t>
  </si>
  <si>
    <t>المؤسسة المحلية للمياه ةدوالصرف الصحي/ ابين</t>
  </si>
  <si>
    <t>لاتوجد مجطات صرف صحي سوى محطة الكود وهده المعلومات غبر متوفره لدينا</t>
  </si>
  <si>
    <t>الرفع 10متر                                         20متر  3/ساعه</t>
  </si>
  <si>
    <t>لا توجد وحدات تعقيم</t>
  </si>
  <si>
    <t>المؤسسة المحلية للمياه والصرف الصحي ابين</t>
  </si>
  <si>
    <t>عمر محمد علي صالح</t>
  </si>
  <si>
    <r>
      <t>كم</t>
    </r>
    <r>
      <rPr>
        <vertAlign val="superscript"/>
        <sz val="11"/>
        <color theme="1"/>
        <rFont val="Arial"/>
        <family val="2"/>
      </rPr>
      <t>2</t>
    </r>
  </si>
  <si>
    <r>
      <t>km</t>
    </r>
    <r>
      <rPr>
        <vertAlign val="superscript"/>
        <sz val="11"/>
        <rFont val="Arial"/>
        <family val="2"/>
      </rPr>
      <t>2</t>
    </r>
  </si>
  <si>
    <r>
      <t xml:space="preserve">نوع منظومة تجميع ونقل مياه الصرف الصحي </t>
    </r>
    <r>
      <rPr>
        <sz val="9"/>
        <rFont val="Arial"/>
        <family val="2"/>
      </rPr>
      <t>(1)</t>
    </r>
  </si>
  <si>
    <t>نظام صرف صحي مبسط</t>
  </si>
  <si>
    <r>
      <t xml:space="preserve">Wastewater collection and transmission system type </t>
    </r>
    <r>
      <rPr>
        <vertAlign val="superscript"/>
        <sz val="11"/>
        <rFont val="Arial"/>
        <family val="2"/>
      </rPr>
      <t>(1)</t>
    </r>
  </si>
  <si>
    <t xml:space="preserve">لا توجد معلومات كافية معلومات </t>
  </si>
  <si>
    <r>
      <t>م</t>
    </r>
    <r>
      <rPr>
        <vertAlign val="superscript"/>
        <sz val="11"/>
        <rFont val="Arial"/>
        <family val="2"/>
      </rPr>
      <t xml:space="preserve">3 </t>
    </r>
    <r>
      <rPr>
        <sz val="11"/>
        <rFont val="Arial"/>
        <family val="2"/>
      </rPr>
      <t>/ اليوم</t>
    </r>
  </si>
  <si>
    <r>
      <t>m</t>
    </r>
    <r>
      <rPr>
        <vertAlign val="superscript"/>
        <sz val="11"/>
        <rFont val="Arial"/>
        <family val="2"/>
      </rPr>
      <t>3</t>
    </r>
    <r>
      <rPr>
        <sz val="11"/>
        <rFont val="Arial"/>
        <family val="2"/>
      </rPr>
      <t>/d</t>
    </r>
  </si>
  <si>
    <t>لا توجد محطات معالجة للصرف الصحي</t>
  </si>
  <si>
    <t>لا توجد خزانات تحليل</t>
  </si>
  <si>
    <r>
      <t>no./km</t>
    </r>
    <r>
      <rPr>
        <vertAlign val="superscript"/>
        <sz val="11"/>
        <rFont val="Arial"/>
        <family val="2"/>
      </rPr>
      <t>2</t>
    </r>
  </si>
  <si>
    <t>لا توجد خزانات معالجة</t>
  </si>
  <si>
    <t>بطريقة تقليدية ( عن طريق التصريف الى قنوات الري)</t>
  </si>
  <si>
    <r>
      <rPr>
        <vertAlign val="superscript"/>
        <sz val="10"/>
        <rFont val="Arial"/>
        <family val="2"/>
      </rPr>
      <t>(1)</t>
    </r>
    <r>
      <rPr>
        <sz val="10"/>
        <rFont val="Arial"/>
        <family val="2"/>
      </rPr>
      <t xml:space="preserve"> يرجى إدخال نوع منظومة تجميع ونقل مياه الصرف الصحي (مثل الأنظمة المشتركة ، ونظام الصرف الصحي منفصل  ، ونظام الصرف الصحي المبسط أو الصغير )</t>
    </r>
  </si>
  <si>
    <r>
      <rPr>
        <vertAlign val="superscript"/>
        <sz val="10"/>
        <rFont val="Arial"/>
        <family val="2"/>
      </rPr>
      <t>(1)</t>
    </r>
    <r>
      <rPr>
        <sz val="10"/>
        <rFont val="Arial"/>
        <family val="2"/>
      </rPr>
      <t xml:space="preserve"> Please enter the types of sewer systems (such as combined systems, separate sewer system, simplified or small bore sewer system).</t>
    </r>
  </si>
  <si>
    <t>لا توجد بيانات وافية</t>
  </si>
  <si>
    <t>المؤسسة المحلية للمياه والصرف الصحي أبين</t>
  </si>
  <si>
    <t>08/11/2023</t>
  </si>
  <si>
    <r>
      <t xml:space="preserve">نوع المضخة </t>
    </r>
    <r>
      <rPr>
        <b/>
        <vertAlign val="superscript"/>
        <sz val="11"/>
        <color theme="1"/>
        <rFont val="Arial"/>
        <family val="2"/>
      </rPr>
      <t>(1)</t>
    </r>
  </si>
  <si>
    <r>
      <t xml:space="preserve"> الحالة الراهنة </t>
    </r>
    <r>
      <rPr>
        <b/>
        <vertAlign val="superscript"/>
        <sz val="11"/>
        <color theme="1"/>
        <rFont val="Arial"/>
        <family val="2"/>
      </rPr>
      <t>(2)</t>
    </r>
  </si>
  <si>
    <r>
      <t xml:space="preserve">مستوى الاداء </t>
    </r>
    <r>
      <rPr>
        <b/>
        <vertAlign val="superscript"/>
        <sz val="11"/>
        <color theme="1"/>
        <rFont val="Arial"/>
        <family val="2"/>
      </rPr>
      <t>(3)</t>
    </r>
  </si>
  <si>
    <r>
      <t xml:space="preserve"> Performance Level</t>
    </r>
    <r>
      <rPr>
        <b/>
        <vertAlign val="superscript"/>
        <sz val="11"/>
        <color theme="1"/>
        <rFont val="Arial"/>
        <family val="2"/>
      </rPr>
      <t xml:space="preserve"> (3)</t>
    </r>
  </si>
  <si>
    <r>
      <t>Current condition</t>
    </r>
    <r>
      <rPr>
        <b/>
        <vertAlign val="superscript"/>
        <sz val="11"/>
        <color theme="1"/>
        <rFont val="Arial"/>
        <family val="2"/>
      </rPr>
      <t>(2)</t>
    </r>
  </si>
  <si>
    <r>
      <t>Operational flow rate (m</t>
    </r>
    <r>
      <rPr>
        <b/>
        <vertAlign val="superscript"/>
        <sz val="11"/>
        <color theme="1"/>
        <rFont val="Arial"/>
        <family val="2"/>
      </rPr>
      <t>3</t>
    </r>
    <r>
      <rPr>
        <b/>
        <sz val="11"/>
        <color theme="1"/>
        <rFont val="Arial"/>
        <family val="2"/>
      </rPr>
      <t>/h)</t>
    </r>
  </si>
  <si>
    <r>
      <t xml:space="preserve">Type of pump </t>
    </r>
    <r>
      <rPr>
        <b/>
        <vertAlign val="superscript"/>
        <sz val="11"/>
        <color theme="1"/>
        <rFont val="Arial"/>
        <family val="2"/>
      </rPr>
      <t>(1)</t>
    </r>
  </si>
  <si>
    <t>محطة مجاري الكود</t>
  </si>
  <si>
    <t>KSP1</t>
  </si>
  <si>
    <t>SLV</t>
  </si>
  <si>
    <t>Grundfos</t>
  </si>
  <si>
    <t>شغال</t>
  </si>
  <si>
    <t>صيني</t>
  </si>
  <si>
    <r>
      <rPr>
        <vertAlign val="superscript"/>
        <sz val="11"/>
        <color theme="1"/>
        <rFont val="Inherit"/>
      </rPr>
      <t>(1)</t>
    </r>
    <r>
      <rPr>
        <sz val="11"/>
        <color theme="1"/>
        <rFont val="Inherit"/>
      </rPr>
      <t xml:space="preserve">  نوع المضخة (فضلاً اختار ألإجابة من القائمة المنسدلة (من 1 الى5): (1) = مضخة افقية، (2) = مضخة رأسية، (3) = مضخة رأسية ذات صبره، (4) = مضخة غاطسة، (5) = أخرى (اذكرها) </t>
    </r>
    <r>
      <rPr>
        <vertAlign val="superscript"/>
        <sz val="11"/>
        <color theme="1"/>
        <rFont val="Inherit"/>
      </rPr>
      <t xml:space="preserve"> </t>
    </r>
  </si>
  <si>
    <r>
      <rPr>
        <vertAlign val="superscript"/>
        <sz val="10"/>
        <color theme="1"/>
        <rFont val="Arial"/>
        <family val="2"/>
      </rPr>
      <t>(1)</t>
    </r>
    <r>
      <rPr>
        <sz val="10"/>
        <rFont val="Arial"/>
      </rPr>
      <t xml:space="preserve"> Pump type (please select the answer from the dropdown menu (from 1 to 4) : (1) = horizontal pump in dry pit, (2)= vertical pump in dry pit, (3) = screw pump 4= other (mention it).</t>
    </r>
  </si>
  <si>
    <r>
      <rPr>
        <vertAlign val="superscript"/>
        <sz val="10"/>
        <color theme="1"/>
        <rFont val="Arial"/>
        <family val="2"/>
      </rPr>
      <t xml:space="preserve">(2) </t>
    </r>
    <r>
      <rPr>
        <sz val="10"/>
        <rFont val="Arial"/>
      </rPr>
      <t>الحالة الراهنة (فضلاً اختار ألإجابة من القائمة المنسدلة (من ا الى 5): (1) = ممتاز، (2) = جيد و مقبول، (3) = متهالك (مذحل /متاكل/يسرب/....الخ)، (4) = مدمر/تالف جزئيا، (5) = مدمر/تالف كليا)</t>
    </r>
  </si>
  <si>
    <r>
      <rPr>
        <vertAlign val="superscript"/>
        <sz val="10"/>
        <color theme="1"/>
        <rFont val="Arial"/>
        <family val="2"/>
      </rPr>
      <t>(2)</t>
    </r>
    <r>
      <rPr>
        <sz val="10"/>
        <rFont val="Arial"/>
      </rPr>
      <t xml:space="preserve"> Current condition (please choose the answer from dropdown menu (from 1 to 5) : (1) = Excellent, (2) = Good and acceptable, (3) = In service but in bad condition (corroded/worn-out/leaking/… etc.), (4) = Partially defect/damaged, (5) = Totally defect/damaged.</t>
    </r>
  </si>
  <si>
    <r>
      <rPr>
        <vertAlign val="superscript"/>
        <sz val="10"/>
        <color theme="1"/>
        <rFont val="Arial"/>
        <family val="2"/>
      </rPr>
      <t xml:space="preserve">(3) </t>
    </r>
    <r>
      <rPr>
        <sz val="10"/>
        <rFont val="Arial"/>
      </rPr>
      <t>مستوى الأداء (فضلاً اختار ألإجابة من القائمة المنسدلة (من 1 الى 4): (1) = ممتاز، (2) = جيد و مقبول، (3) = ضعيف و متكرر الأعطال، (4) = متوقف وخارج الخدمة</t>
    </r>
  </si>
  <si>
    <r>
      <t xml:space="preserve">(3) </t>
    </r>
    <r>
      <rPr>
        <sz val="10"/>
        <rFont val="Arial"/>
      </rPr>
      <t>Performance level (please choose the answer from dropdown menu (from 1 to 4) : (1) = Excellent, (2) = Good and acceptable, (3) = Poor performance and suffering a lot of breakdowns, (4) = The equipment is off and out of service.</t>
    </r>
  </si>
  <si>
    <r>
      <t xml:space="preserve">اسم ورقم/رمز المعدة </t>
    </r>
    <r>
      <rPr>
        <b/>
        <vertAlign val="superscript"/>
        <sz val="11"/>
        <color theme="1"/>
        <rFont val="Arial"/>
        <family val="2"/>
      </rPr>
      <t>(1)</t>
    </r>
  </si>
  <si>
    <r>
      <t>الحالة الراهنة</t>
    </r>
    <r>
      <rPr>
        <b/>
        <vertAlign val="superscript"/>
        <sz val="11"/>
        <color theme="1"/>
        <rFont val="Arial"/>
        <family val="2"/>
      </rPr>
      <t>(2)</t>
    </r>
  </si>
  <si>
    <r>
      <t>مستوى الأداء</t>
    </r>
    <r>
      <rPr>
        <b/>
        <vertAlign val="superscript"/>
        <sz val="11"/>
        <color theme="1"/>
        <rFont val="Arial"/>
        <family val="2"/>
      </rPr>
      <t>(3)</t>
    </r>
  </si>
  <si>
    <r>
      <t>Performance level</t>
    </r>
    <r>
      <rPr>
        <b/>
        <vertAlign val="superscript"/>
        <sz val="11"/>
        <color theme="1"/>
        <rFont val="Arial"/>
        <family val="2"/>
      </rPr>
      <t xml:space="preserve"> (3)</t>
    </r>
    <r>
      <rPr>
        <b/>
        <sz val="11"/>
        <color theme="1"/>
        <rFont val="Arial"/>
        <family val="2"/>
      </rPr>
      <t xml:space="preserve">
  </t>
    </r>
  </si>
  <si>
    <r>
      <t>Current condition</t>
    </r>
    <r>
      <rPr>
        <b/>
        <vertAlign val="superscript"/>
        <sz val="11"/>
        <color theme="1"/>
        <rFont val="Arial"/>
        <family val="2"/>
      </rPr>
      <t xml:space="preserve"> (2)</t>
    </r>
    <r>
      <rPr>
        <b/>
        <sz val="11"/>
        <color theme="1"/>
        <rFont val="Arial"/>
        <family val="2"/>
      </rPr>
      <t xml:space="preserve">
 </t>
    </r>
  </si>
  <si>
    <r>
      <t>Equipment name and tag No.</t>
    </r>
    <r>
      <rPr>
        <b/>
        <vertAlign val="superscript"/>
        <sz val="11"/>
        <color theme="1"/>
        <rFont val="Arial"/>
        <family val="2"/>
      </rPr>
      <t>(1)</t>
    </r>
  </si>
  <si>
    <r>
      <t>اسم ورقم/رمز المعدة/المضخة</t>
    </r>
    <r>
      <rPr>
        <b/>
        <vertAlign val="superscript"/>
        <sz val="11"/>
        <color theme="1"/>
        <rFont val="Arial"/>
        <family val="2"/>
      </rPr>
      <t>(1)</t>
    </r>
  </si>
  <si>
    <r>
      <t>Equipment/Pumps name and tag No.</t>
    </r>
    <r>
      <rPr>
        <b/>
        <vertAlign val="superscript"/>
        <sz val="11"/>
        <color theme="1"/>
        <rFont val="Arial"/>
        <family val="2"/>
      </rPr>
      <t>(1)</t>
    </r>
  </si>
  <si>
    <r>
      <rPr>
        <vertAlign val="superscript"/>
        <sz val="10"/>
        <color theme="1"/>
        <rFont val="Arial"/>
        <family val="2"/>
      </rPr>
      <t>(1)</t>
    </r>
    <r>
      <rPr>
        <sz val="10"/>
        <rFont val="Arial"/>
      </rPr>
      <t>يرجى إدخال البيانات الخاصة بجميع المعدات الكهروميكانيكية المركبة في جميع محطات معالجة مياه الصرف الصحي (مثل المضخات والمكابس ومعدات ازالة الرمل والشحوم ومرافق الترسيب والتهوية ومعدات الحمأة وأجهزة الخلط ووحدات التعقيم ومعدات أحواض تجفيف الحمأة وما إلى ذلك) التابعة للمؤسسة/الفرع، مع مراعاة فرز البيانات بالتسلسل لكل محطة معالجة في الجدول وإضافة صفوف جديدة بحسب الحاجة.</t>
    </r>
  </si>
  <si>
    <r>
      <rPr>
        <vertAlign val="superscript"/>
        <sz val="10"/>
        <color theme="1"/>
        <rFont val="Arial"/>
        <family val="2"/>
      </rPr>
      <t>(1)</t>
    </r>
    <r>
      <rPr>
        <sz val="10"/>
        <rFont val="Arial"/>
      </rPr>
      <t xml:space="preserve"> Please insert data of all electromechanics equipment installed in all WWTPs (e.g. pumps, rakes, sand and grease trap equipment, sedimentation and aeration facilities, sludging equipment, mixing devices, disinfection units, sludge drying beds equipment, etc.) of the LC/AU/branch, taking into account 
sorting the data sequentially for each WWTP in the table, and insert new rows as needed.</t>
    </r>
  </si>
  <si>
    <r>
      <rPr>
        <vertAlign val="superscript"/>
        <sz val="10"/>
        <color theme="1"/>
        <rFont val="Arial"/>
        <family val="2"/>
      </rPr>
      <t>(2)</t>
    </r>
    <r>
      <rPr>
        <sz val="10"/>
        <rFont val="Arial"/>
      </rPr>
      <t>الحالة الراهنة فضلاً اختار ألإجابة من القائمة المنسدلة من ا الى 5) : (1) = ممتاز  ، (2) = جيد و مقبول ، (3)= متهالك (مذحل /متاكل/يسرب/....الخ) ، (4)=مدمر/تالف جزئيا ، (5)=مدمر/تالف كليا</t>
    </r>
  </si>
  <si>
    <r>
      <rPr>
        <vertAlign val="superscript"/>
        <sz val="10"/>
        <color theme="1"/>
        <rFont val="Arial"/>
        <family val="2"/>
      </rPr>
      <t xml:space="preserve">   (3) </t>
    </r>
    <r>
      <rPr>
        <sz val="10"/>
        <rFont val="Arial"/>
      </rPr>
      <t>مستوى الأداء فضلاً اختار ألإجابة من القائمة المنسدلة (من 1 الى 4) :  (1) = ممتاز   ، (2) = جيد و مقبول ، (3)=ضعيف و متكرر الأعطال ، (4)=متوقف وخارج الخدمة</t>
    </r>
  </si>
  <si>
    <r>
      <t xml:space="preserve">اسم/ رقم/نوع موقع التركيب </t>
    </r>
    <r>
      <rPr>
        <b/>
        <vertAlign val="superscript"/>
        <sz val="11"/>
        <color theme="1"/>
        <rFont val="Arial"/>
        <family val="2"/>
      </rPr>
      <t>(1)</t>
    </r>
  </si>
  <si>
    <r>
      <t xml:space="preserve">الحالة الراهنة </t>
    </r>
    <r>
      <rPr>
        <b/>
        <vertAlign val="superscript"/>
        <sz val="11"/>
        <color theme="1"/>
        <rFont val="Arial"/>
        <family val="2"/>
      </rPr>
      <t>(2)</t>
    </r>
  </si>
  <si>
    <r>
      <t>Performance level</t>
    </r>
    <r>
      <rPr>
        <b/>
        <vertAlign val="superscript"/>
        <sz val="11"/>
        <color theme="1"/>
        <rFont val="Arial"/>
        <family val="2"/>
      </rPr>
      <t xml:space="preserve"> (3)</t>
    </r>
  </si>
  <si>
    <r>
      <t>Current condition</t>
    </r>
    <r>
      <rPr>
        <b/>
        <vertAlign val="superscript"/>
        <sz val="11"/>
        <color theme="1"/>
        <rFont val="Arial"/>
        <family val="2"/>
      </rPr>
      <t xml:space="preserve"> (2)</t>
    </r>
  </si>
  <si>
    <r>
      <t xml:space="preserve">Nam/ID/type of the Installation location </t>
    </r>
    <r>
      <rPr>
        <b/>
        <vertAlign val="superscript"/>
        <sz val="11"/>
        <color theme="1"/>
        <rFont val="Arial"/>
        <family val="2"/>
      </rPr>
      <t>(1)</t>
    </r>
  </si>
  <si>
    <r>
      <rPr>
        <vertAlign val="superscript"/>
        <sz val="10"/>
        <color theme="1"/>
        <rFont val="Arial"/>
        <family val="2"/>
      </rPr>
      <t>(1)</t>
    </r>
    <r>
      <rPr>
        <sz val="10"/>
        <rFont val="Arial"/>
      </rPr>
      <t xml:space="preserve"> يرجى تحديد موقع التركيب (محطة رفع/ضخ / معالجة مياه الصرف الصحي) بما في ذلك اسم وموقع محطة الرفع/الضخ/ معالجة مياه الصرف الصحي مع مراعاة فرز البيانات بالتسلسل لكل موقع في الجدول، وإضافة صفوف جديدة حسب الحاجة</t>
    </r>
  </si>
  <si>
    <r>
      <rPr>
        <vertAlign val="superscript"/>
        <sz val="10"/>
        <color theme="1"/>
        <rFont val="Arial"/>
        <family val="2"/>
      </rPr>
      <t>(1)</t>
    </r>
    <r>
      <rPr>
        <sz val="10"/>
        <rFont val="Arial"/>
      </rPr>
      <t xml:space="preserve"> Please specify the installation location (WWTP/pumping station) including the name and location of the pumping station/WWTP, taking into account sorting the data sequentially for each location in the table, and add new rows as needed.</t>
    </r>
  </si>
  <si>
    <r>
      <rPr>
        <vertAlign val="superscript"/>
        <sz val="10"/>
        <color theme="1"/>
        <rFont val="Arial"/>
        <family val="2"/>
      </rPr>
      <t xml:space="preserve">(2) </t>
    </r>
    <r>
      <rPr>
        <sz val="10"/>
        <rFont val="Arial"/>
      </rPr>
      <t>الحالة الراهنة فضلاً اختار ألإجابة من القائمة المنسدلة (من ا الى 5) : (1) = ممتاز  ، (2) = جيد و مقبول ، (3)= متهالك (مذحل /متاكل/يسرب/....الخ) ، (4)=مدمر/تالف جزئيا ، (5)=مدمر/تالف كليا</t>
    </r>
  </si>
  <si>
    <r>
      <t xml:space="preserve"> نوع بادئ التشغيل للمحرك</t>
    </r>
    <r>
      <rPr>
        <b/>
        <vertAlign val="superscript"/>
        <sz val="11"/>
        <color theme="1"/>
        <rFont val="Arial"/>
        <family val="2"/>
      </rPr>
      <t>(2)</t>
    </r>
  </si>
  <si>
    <r>
      <t>الحالة الراهنة</t>
    </r>
    <r>
      <rPr>
        <b/>
        <vertAlign val="superscript"/>
        <sz val="11"/>
        <color theme="1"/>
        <rFont val="Arial"/>
        <family val="2"/>
      </rPr>
      <t>(3)</t>
    </r>
  </si>
  <si>
    <r>
      <t>مستوى الأداء</t>
    </r>
    <r>
      <rPr>
        <b/>
        <vertAlign val="superscript"/>
        <sz val="11"/>
        <color theme="1"/>
        <rFont val="Arial"/>
        <family val="2"/>
      </rPr>
      <t>(4)</t>
    </r>
    <r>
      <rPr>
        <b/>
        <sz val="11"/>
        <color theme="1"/>
        <rFont val="Arial"/>
        <family val="2"/>
      </rPr>
      <t xml:space="preserve"> </t>
    </r>
  </si>
  <si>
    <r>
      <t>Performance level</t>
    </r>
    <r>
      <rPr>
        <b/>
        <vertAlign val="superscript"/>
        <sz val="11"/>
        <color theme="1"/>
        <rFont val="Arial"/>
        <family val="2"/>
      </rPr>
      <t xml:space="preserve"> (4)</t>
    </r>
  </si>
  <si>
    <r>
      <t xml:space="preserve">Current condition </t>
    </r>
    <r>
      <rPr>
        <b/>
        <vertAlign val="superscript"/>
        <sz val="11"/>
        <color theme="1"/>
        <rFont val="Arial"/>
        <family val="2"/>
      </rPr>
      <t>(3)</t>
    </r>
  </si>
  <si>
    <r>
      <t xml:space="preserve">Motor starter type </t>
    </r>
    <r>
      <rPr>
        <b/>
        <vertAlign val="superscript"/>
        <sz val="11"/>
        <color theme="1"/>
        <rFont val="Arial"/>
        <family val="2"/>
      </rPr>
      <t>(2)</t>
    </r>
  </si>
  <si>
    <r>
      <rPr>
        <vertAlign val="superscript"/>
        <sz val="10"/>
        <color theme="1"/>
        <rFont val="Arial"/>
        <family val="2"/>
      </rPr>
      <t>(1)</t>
    </r>
    <r>
      <rPr>
        <sz val="10"/>
        <rFont val="Arial"/>
      </rPr>
      <t xml:space="preserve"> يرجى تحديد موقع تركيب (محطة ضخ / معالجة مياه الصرف الصحي) بما في ذلك اسم وموقع محطة الضخ / معالجة مياه الصرف الصحي مع مراعاة فرز البيانات بالتسلسل لكل موقع في الجدول وإضافة صفوف جديدة حسب الحاجة</t>
    </r>
  </si>
  <si>
    <r>
      <rPr>
        <vertAlign val="superscript"/>
        <sz val="10"/>
        <color theme="1"/>
        <rFont val="Arial"/>
        <family val="2"/>
      </rPr>
      <t>(2)</t>
    </r>
    <r>
      <rPr>
        <sz val="10"/>
        <rFont val="Arial"/>
      </rPr>
      <t>نوع بادئ التشغيل للمحرك (اختار من 1الى 7) : (1)=  توصيل مباشر ، (2)=توصيل مثلثي - نجمي (استار دلتا ، (3)=محرك ذاتي، (4)= بادئ ناعم(سوفت استرتر)، (5)=جهاز متغير الذبذة، (6)= انفرتر ، (7)=أخرى (حددها).</t>
    </r>
  </si>
  <si>
    <r>
      <rPr>
        <vertAlign val="superscript"/>
        <sz val="10"/>
        <color theme="1"/>
        <rFont val="Arial"/>
        <family val="2"/>
      </rPr>
      <t>(2)</t>
    </r>
    <r>
      <rPr>
        <sz val="10"/>
        <rFont val="Arial"/>
      </rPr>
      <t xml:space="preserve"> Motor starter type (choose from 1 to 7) : (1) = DOL, (2) = Star-delta, (3) = Auto-trans, (4) = Softstarter, (5) = VFD, (6) = Inverter, (7) = Other (mention it). </t>
    </r>
  </si>
  <si>
    <r>
      <rPr>
        <vertAlign val="superscript"/>
        <sz val="10"/>
        <color theme="1"/>
        <rFont val="Arial"/>
        <family val="2"/>
      </rPr>
      <t xml:space="preserve">(3) </t>
    </r>
    <r>
      <rPr>
        <sz val="10"/>
        <rFont val="Arial"/>
      </rPr>
      <t>الحالة الراهنة فضلاً اختار ألإجابة من القائمة المنسدلة (من ا الى 5) : (1) = ممتاز  ، (2) = جيد و مقبول ، (3)= متهالك (مذحل /متاكل/يسرب/....الخ) ، (4)=مدمر/تالف جزئيا ، (5)=مدمر/تالف كليا</t>
    </r>
  </si>
  <si>
    <r>
      <rPr>
        <vertAlign val="superscript"/>
        <sz val="10"/>
        <color theme="1"/>
        <rFont val="Arial"/>
        <family val="2"/>
      </rPr>
      <t>(3)</t>
    </r>
    <r>
      <rPr>
        <sz val="10"/>
        <rFont val="Arial"/>
      </rPr>
      <t xml:space="preserve"> Current condition (choose from 1 to 5) : (1) = Excellent, (2) = Good and acceptable, (3) = In service but in bad condition (corroded/worn-out/leaking/etc.), (4) = Partially defect/damaged, (5) = Totally defect/damaged.</t>
    </r>
  </si>
  <si>
    <r>
      <rPr>
        <vertAlign val="superscript"/>
        <sz val="10"/>
        <color theme="1"/>
        <rFont val="Arial"/>
        <family val="2"/>
      </rPr>
      <t xml:space="preserve">   (4) </t>
    </r>
    <r>
      <rPr>
        <sz val="10"/>
        <rFont val="Arial"/>
      </rPr>
      <t>مستوى الأداء فضلاً اختار ألإجابة من القائمة المنسدلة (من 1 الى 4) :  (1) = ممتاز   ، (2) = جيد و مقبول ، (3)=ضعيف و متكرر الأعطال ، (4)=متوقف وخارج الخدمة</t>
    </r>
  </si>
  <si>
    <r>
      <rPr>
        <vertAlign val="superscript"/>
        <sz val="10"/>
        <color theme="1"/>
        <rFont val="Arial"/>
        <family val="2"/>
      </rPr>
      <t>(4)</t>
    </r>
    <r>
      <rPr>
        <sz val="10"/>
        <rFont val="Arial"/>
      </rPr>
      <t xml:space="preserve"> Performance level (choose from 1 to 4) : (1) = Excellent, (2) = Good and acceptable, (3) = Poor performance and suffering a lot of breakdowns, (4) = The equipment is off and out of service.</t>
    </r>
  </si>
  <si>
    <t>عبر ربطه بنظام الانترنت</t>
  </si>
  <si>
    <r>
      <rPr>
        <vertAlign val="superscript"/>
        <sz val="10"/>
        <color theme="1"/>
        <rFont val="Arial"/>
        <family val="2"/>
      </rPr>
      <t>(1)</t>
    </r>
    <r>
      <rPr>
        <sz val="10"/>
        <rFont val="Arial"/>
      </rPr>
      <t xml:space="preserve"> فضلاً اختر ألإجابة من القائمة المنسدلة (من 1 الى 2): (1) = نعم ، (2) = لا، و اي معلومات اضافية اذكرها  في خانة الملاحظات.</t>
    </r>
  </si>
  <si>
    <r>
      <rPr>
        <vertAlign val="superscript"/>
        <sz val="10"/>
        <color theme="1"/>
        <rFont val="Arial"/>
        <family val="2"/>
      </rPr>
      <t>(1)</t>
    </r>
    <r>
      <rPr>
        <sz val="10"/>
        <rFont val="Arial"/>
      </rPr>
      <t xml:space="preserve">  Please choose the answer from the dropdown menu (from 1 to 2): 1. Yes, 2. No.Please mention any additional information under "Remarks".</t>
    </r>
  </si>
  <si>
    <r>
      <rPr>
        <vertAlign val="superscript"/>
        <sz val="10"/>
        <color theme="1"/>
        <rFont val="Arial"/>
        <family val="2"/>
      </rPr>
      <t xml:space="preserve">(2)  </t>
    </r>
    <r>
      <rPr>
        <sz val="10"/>
        <rFont val="Arial"/>
      </rPr>
      <t>الحالة الراهنة. فضلاً اختر ألإجابة من القائمة المنسدلة (من 1 الى 6) : 1.لا يوجد، 2. يعمل بشكل سليم، 3.يعمل بشكل جزئي،  4.لا يعمل، 5.غير معروف، 6.أخرى (اذكرها في خانة الملاحظات).</t>
    </r>
  </si>
  <si>
    <r>
      <rPr>
        <vertAlign val="superscript"/>
        <sz val="10"/>
        <color theme="1"/>
        <rFont val="Arial"/>
        <family val="2"/>
      </rPr>
      <t>(2)</t>
    </r>
    <r>
      <rPr>
        <sz val="10"/>
        <rFont val="Arial"/>
      </rPr>
      <t xml:space="preserve"> Please choose the answer from the dropdown menu  (from 1 to 6) : (1) Non existent, (2) good, (3) partially working, (4) not working, (5) unknown, (6) other, mention it under "Remarks".</t>
    </r>
  </si>
  <si>
    <r>
      <rPr>
        <vertAlign val="superscript"/>
        <sz val="10"/>
        <color theme="1"/>
        <rFont val="Arial"/>
        <family val="2"/>
      </rPr>
      <t>(3)</t>
    </r>
    <r>
      <rPr>
        <sz val="10"/>
        <rFont val="Arial"/>
      </rPr>
      <t xml:space="preserve"> فضلاً اختر ألإجابة من القائمة المنسدلة (من 1 الى 2): (1) = عبر المشغل ، (2) = عبر نظام الي. اي معلومات اضافية اذكرها  في خانة الملاحظات.</t>
    </r>
  </si>
  <si>
    <r>
      <rPr>
        <vertAlign val="superscript"/>
        <sz val="10"/>
        <color theme="1"/>
        <rFont val="Arial"/>
        <family val="2"/>
      </rPr>
      <t>(3)</t>
    </r>
    <r>
      <rPr>
        <sz val="10"/>
        <rFont val="Arial"/>
      </rPr>
      <t xml:space="preserve"> Please choose the answer from the dropdown menu (from 1 to 2): 1. manually by operators, 2. automatically by dedicated systems.Please mention any additional information under "Remarks".</t>
    </r>
  </si>
  <si>
    <r>
      <rPr>
        <vertAlign val="superscript"/>
        <sz val="10"/>
        <color theme="1"/>
        <rFont val="Arial"/>
        <family val="2"/>
      </rPr>
      <t xml:space="preserve">   (4) </t>
    </r>
    <r>
      <rPr>
        <sz val="10"/>
        <rFont val="Arial"/>
      </rPr>
      <t>) فضلاً اختر ألإجابة من القائمة المنسدلة (من 1 الى 2): 1.نظام تقليدي (يعتمد على المرحلات ) - 2.ذكي (يعتمد على متحكمات منطقية) ، و اي معلومات اضافية اذكرها  في خانة الملاحظات..</t>
    </r>
  </si>
  <si>
    <r>
      <t>اسم و رقم  او رمز المعدة</t>
    </r>
    <r>
      <rPr>
        <b/>
        <vertAlign val="superscript"/>
        <sz val="11"/>
        <color theme="1"/>
        <rFont val="Arial"/>
        <family val="2"/>
      </rPr>
      <t>(2)</t>
    </r>
  </si>
  <si>
    <r>
      <t xml:space="preserve">الحالة الراهنة </t>
    </r>
    <r>
      <rPr>
        <b/>
        <vertAlign val="superscript"/>
        <sz val="11"/>
        <color theme="1"/>
        <rFont val="Arial"/>
        <family val="2"/>
      </rPr>
      <t>(3)</t>
    </r>
  </si>
  <si>
    <r>
      <t xml:space="preserve">مستوى الأداء </t>
    </r>
    <r>
      <rPr>
        <b/>
        <vertAlign val="superscript"/>
        <sz val="11"/>
        <color theme="1"/>
        <rFont val="Arial"/>
        <family val="2"/>
      </rPr>
      <t>(4)</t>
    </r>
  </si>
  <si>
    <r>
      <t xml:space="preserve"> Performance Level</t>
    </r>
    <r>
      <rPr>
        <b/>
        <vertAlign val="superscript"/>
        <sz val="11"/>
        <color theme="1"/>
        <rFont val="Arial"/>
        <family val="2"/>
      </rPr>
      <t xml:space="preserve"> (4)</t>
    </r>
  </si>
  <si>
    <r>
      <t xml:space="preserve">Equipment name and tag no. </t>
    </r>
    <r>
      <rPr>
        <b/>
        <vertAlign val="superscript"/>
        <sz val="11"/>
        <color theme="1"/>
        <rFont val="Arial"/>
        <family val="2"/>
      </rPr>
      <t>(2)</t>
    </r>
  </si>
  <si>
    <r>
      <t xml:space="preserve"> Nam/ID/type of the Installation location </t>
    </r>
    <r>
      <rPr>
        <b/>
        <vertAlign val="superscript"/>
        <sz val="11"/>
        <color theme="1"/>
        <rFont val="Arial"/>
        <family val="2"/>
      </rPr>
      <t>(1)</t>
    </r>
  </si>
  <si>
    <r>
      <rPr>
        <vertAlign val="superscript"/>
        <sz val="10"/>
        <color theme="1"/>
        <rFont val="Arial"/>
        <family val="2"/>
      </rPr>
      <t xml:space="preserve">(1) </t>
    </r>
    <r>
      <rPr>
        <sz val="10"/>
        <rFont val="Arial"/>
      </rPr>
      <t xml:space="preserve">يرجى تحديد موقع التركيب (1= محاطة رفع/ضخ 2= محطة معالجة مع ذكر اسم ورقم وموقع المحطة  </t>
    </r>
  </si>
  <si>
    <r>
      <rPr>
        <vertAlign val="superscript"/>
        <sz val="10"/>
        <color theme="1"/>
        <rFont val="Arial"/>
        <family val="2"/>
      </rPr>
      <t xml:space="preserve">(1) </t>
    </r>
    <r>
      <rPr>
        <sz val="10"/>
        <rFont val="Arial"/>
      </rPr>
      <t>Specify installation location (1 = pumping/ lifting/screw pump, 2 = wastewater treatment plant), and state the location, name and ID of station/plant.</t>
    </r>
  </si>
  <si>
    <r>
      <rPr>
        <vertAlign val="superscript"/>
        <sz val="10"/>
        <color theme="1"/>
        <rFont val="Arial"/>
        <family val="2"/>
      </rPr>
      <t>(2)</t>
    </r>
    <r>
      <rPr>
        <sz val="10"/>
        <rFont val="Arial"/>
      </rPr>
      <t xml:space="preserve"> يرجى ذكر جميع المعدات المساعدة المصافي ، المحابس ، والبوابات ، والونشات، وأعمال الأنابيب ، والكابلات ، والقنوات ، وغرف الفحص والتوزيع ، إلخ). الرجاء إضافة صفوف جديدة حسب الحاجة </t>
    </r>
  </si>
  <si>
    <r>
      <rPr>
        <vertAlign val="superscript"/>
        <sz val="10"/>
        <color theme="1"/>
        <rFont val="Arial"/>
        <family val="2"/>
      </rPr>
      <t>(2)</t>
    </r>
    <r>
      <rPr>
        <sz val="10"/>
        <rFont val="Arial"/>
      </rPr>
      <t xml:space="preserve"> Please list all auxiliary equipment (screens, valves,  gates, hoist cranes , piping works, cables, canals, inspection and distribution chambers, primary, secondary or tertiary treatment level. etc.).  Please add new rows as needed.</t>
    </r>
  </si>
  <si>
    <r>
      <rPr>
        <vertAlign val="superscript"/>
        <sz val="10"/>
        <color theme="1"/>
        <rFont val="Arial"/>
        <family val="2"/>
      </rPr>
      <t>(3)</t>
    </r>
    <r>
      <rPr>
        <sz val="10"/>
        <rFont val="Arial"/>
      </rPr>
      <t xml:space="preserve"> Current condition (please choose the answer from the dropdown menu from 1 to 5) : (1) = Excellent, (2) = Good and acceptable, (3) = In service but in bad condition (corroded/worn-out/leaking/….etc), (4) = Partially defect/damaged, (5) = Totally defect/damaged.</t>
    </r>
  </si>
  <si>
    <r>
      <rPr>
        <vertAlign val="superscript"/>
        <sz val="10"/>
        <color theme="1"/>
        <rFont val="Arial"/>
        <family val="2"/>
      </rPr>
      <t xml:space="preserve">(4) </t>
    </r>
    <r>
      <rPr>
        <sz val="10"/>
        <rFont val="Arial"/>
      </rPr>
      <t>مستوى الأداء فضلاً اختار ألإجابة من القائمة المنسدلة (من 1 الى 4) :  (1) = ممتاز   ، (2) = جيد و مقبول ، (3)=ضعيف و متكرر الأعطال ، (4)=متوقف وخارج الخدمة</t>
    </r>
  </si>
  <si>
    <r>
      <rPr>
        <vertAlign val="superscript"/>
        <sz val="10"/>
        <color theme="1"/>
        <rFont val="Arial"/>
        <family val="2"/>
      </rPr>
      <t>(4)</t>
    </r>
    <r>
      <rPr>
        <sz val="10"/>
        <rFont val="Arial"/>
      </rPr>
      <t xml:space="preserve"> Performance level (please choose the answer from the dropdown menu from 1 to 4) : (1) = Excellent, (2) = Good and acceptable, (3) = Poor performance and suffering a lot of breakdowns, (4) = The equipment is off and out of service.</t>
    </r>
  </si>
  <si>
    <t xml:space="preserve">المؤسسة المحلية للمياه والصرف الصحي - ابين </t>
  </si>
  <si>
    <t>مدير حقول المياه</t>
  </si>
  <si>
    <t>لا توجد محطات طاقة شمسية في الحقول</t>
  </si>
  <si>
    <t>لا توجد طاقة مشتراه</t>
  </si>
  <si>
    <t>لا توجد مولدات في محطات الصرف الصحي</t>
  </si>
  <si>
    <t>المؤسسة المحلية للمياه والصرف الصحي /أبين</t>
  </si>
  <si>
    <r>
      <t xml:space="preserve">نوع المنشأة  المياه/الصرف الصحي  </t>
    </r>
    <r>
      <rPr>
        <b/>
        <vertAlign val="superscript"/>
        <sz val="11"/>
        <color theme="1"/>
        <rFont val="Arial"/>
        <family val="2"/>
      </rPr>
      <t>(1)</t>
    </r>
    <r>
      <rPr>
        <b/>
        <sz val="11"/>
        <color theme="1"/>
        <rFont val="Arial"/>
        <family val="2"/>
      </rPr>
      <t xml:space="preserve"> </t>
    </r>
  </si>
  <si>
    <r>
      <t xml:space="preserve"> الحالة الراهنة</t>
    </r>
    <r>
      <rPr>
        <b/>
        <vertAlign val="superscript"/>
        <sz val="11"/>
        <color theme="1"/>
        <rFont val="Arial"/>
        <family val="2"/>
      </rPr>
      <t>(2)</t>
    </r>
  </si>
  <si>
    <r>
      <t xml:space="preserve">Type of facility water/wastewater </t>
    </r>
    <r>
      <rPr>
        <b/>
        <vertAlign val="superscript"/>
        <sz val="11"/>
        <color theme="1"/>
        <rFont val="Arial"/>
        <family val="2"/>
      </rPr>
      <t>(1)</t>
    </r>
  </si>
  <si>
    <t>TR1</t>
  </si>
  <si>
    <t>TR2</t>
  </si>
  <si>
    <t>بئر رقم 3</t>
  </si>
  <si>
    <t>TR3</t>
  </si>
  <si>
    <t>بئر رقم 4</t>
  </si>
  <si>
    <t>TR4</t>
  </si>
  <si>
    <t>بئر رقم 5</t>
  </si>
  <si>
    <t>TR5</t>
  </si>
  <si>
    <t>بئر رقم 6</t>
  </si>
  <si>
    <t>TR6</t>
  </si>
  <si>
    <t>بئر رقم 7</t>
  </si>
  <si>
    <t>TR7</t>
  </si>
  <si>
    <t>بئر رقم 8</t>
  </si>
  <si>
    <t>TR8</t>
  </si>
  <si>
    <t>بئر رقم 9</t>
  </si>
  <si>
    <t>TR9</t>
  </si>
  <si>
    <t>بئر رقم 10</t>
  </si>
  <si>
    <t>TR10</t>
  </si>
  <si>
    <t>بئر رقم 11</t>
  </si>
  <si>
    <t>TR11</t>
  </si>
  <si>
    <t>بئر رقم 12</t>
  </si>
  <si>
    <t>TR12</t>
  </si>
  <si>
    <t>B-4.2.1.13</t>
  </si>
  <si>
    <t>بئر رقم 13</t>
  </si>
  <si>
    <t>TR13</t>
  </si>
  <si>
    <t>B-4.2.1.14</t>
  </si>
  <si>
    <t>بئر رقم 14</t>
  </si>
  <si>
    <t>TR14</t>
  </si>
  <si>
    <t>B-4.2.1.15</t>
  </si>
  <si>
    <t>بئر رقم 15</t>
  </si>
  <si>
    <t>TR15</t>
  </si>
  <si>
    <t>B-4.2.1.16</t>
  </si>
  <si>
    <t>بئر رقم 16</t>
  </si>
  <si>
    <t>TR16</t>
  </si>
  <si>
    <t>B-4.2.1.17</t>
  </si>
  <si>
    <t>بئر رقم 17</t>
  </si>
  <si>
    <t>TR17</t>
  </si>
  <si>
    <t>B-4.2.1.18</t>
  </si>
  <si>
    <t>بئر رقم 18</t>
  </si>
  <si>
    <t>TR18</t>
  </si>
  <si>
    <t>B-4.2.1.19</t>
  </si>
  <si>
    <t>بئر رقم 19</t>
  </si>
  <si>
    <t>TR19</t>
  </si>
  <si>
    <t>B-4.2.1.20</t>
  </si>
  <si>
    <t>بئر رقم 20</t>
  </si>
  <si>
    <t>TR20</t>
  </si>
  <si>
    <t>B-4.2.1.21</t>
  </si>
  <si>
    <t>بئر رقم 21</t>
  </si>
  <si>
    <t>TR21</t>
  </si>
  <si>
    <t>B-4.2.1.22</t>
  </si>
  <si>
    <t>بئر رقم 22</t>
  </si>
  <si>
    <t>TR22</t>
  </si>
  <si>
    <t>B-4.2.1.23</t>
  </si>
  <si>
    <t>بئر رقم 23</t>
  </si>
  <si>
    <t>TR23</t>
  </si>
  <si>
    <t>B-4.2.1.24</t>
  </si>
  <si>
    <t>بئر رقم 24</t>
  </si>
  <si>
    <t>TR24</t>
  </si>
  <si>
    <t>B-4.2.1.25</t>
  </si>
  <si>
    <t>بئر رقم 25</t>
  </si>
  <si>
    <t>TR25</t>
  </si>
  <si>
    <t>B-4.2.1.26</t>
  </si>
  <si>
    <t>بئر العولقي</t>
  </si>
  <si>
    <t>TRG1</t>
  </si>
  <si>
    <t>B-4.2.1.27</t>
  </si>
  <si>
    <t>بير المجلبع</t>
  </si>
  <si>
    <t>TRG2</t>
  </si>
  <si>
    <t>B-4.2.1.28</t>
  </si>
  <si>
    <t>بير الحاج سعد</t>
  </si>
  <si>
    <t>TRG3</t>
  </si>
  <si>
    <t>B-4.2.1.29</t>
  </si>
  <si>
    <t>بئر حميدة</t>
  </si>
  <si>
    <t>TRG4</t>
  </si>
  <si>
    <t>B-4.2.1.30</t>
  </si>
  <si>
    <t>بئر مجور</t>
  </si>
  <si>
    <t>TRG5</t>
  </si>
  <si>
    <t>B-4.2.1.31</t>
  </si>
  <si>
    <t xml:space="preserve">بئر مربوش </t>
  </si>
  <si>
    <t>TRG6</t>
  </si>
  <si>
    <t>B-4.2.1.32</t>
  </si>
  <si>
    <t>بئر مستور</t>
  </si>
  <si>
    <t>TRG7</t>
  </si>
  <si>
    <t>B-4.2.1.33</t>
  </si>
  <si>
    <t>بئر برتوش</t>
  </si>
  <si>
    <t>TRG8</t>
  </si>
  <si>
    <t>B-4.2.1.34</t>
  </si>
  <si>
    <t>بئر الطرية</t>
  </si>
  <si>
    <t>TRG9</t>
  </si>
  <si>
    <t>B-4.2.1.35</t>
  </si>
  <si>
    <t>بئر القاضي</t>
  </si>
  <si>
    <t>TRG10</t>
  </si>
  <si>
    <t>B-4.2.1.36</t>
  </si>
  <si>
    <t>بئر الرميلة</t>
  </si>
  <si>
    <t>B-4.2.1.37</t>
  </si>
  <si>
    <t>بير باجدار</t>
  </si>
  <si>
    <t>TRZ1</t>
  </si>
  <si>
    <t>B-4.2.1.38</t>
  </si>
  <si>
    <t>بير الجربة</t>
  </si>
  <si>
    <t>TRZ2</t>
  </si>
  <si>
    <t>B-4.2.1.39</t>
  </si>
  <si>
    <t>بير المثلث</t>
  </si>
  <si>
    <t>TRZ3</t>
  </si>
  <si>
    <t>B-4.2.1.40</t>
  </si>
  <si>
    <t>بير النش</t>
  </si>
  <si>
    <t>TRZ4</t>
  </si>
  <si>
    <t>B-4.2.1.41</t>
  </si>
  <si>
    <t>بئر السليطي</t>
  </si>
  <si>
    <t>TRZ5</t>
  </si>
  <si>
    <t>B-4.2.1.42</t>
  </si>
  <si>
    <t>بير العدون</t>
  </si>
  <si>
    <t>TRZ6</t>
  </si>
  <si>
    <t>B-4.2.1.43</t>
  </si>
  <si>
    <t>بئر الخدش</t>
  </si>
  <si>
    <t>TRZ7</t>
  </si>
  <si>
    <t>B-4.2.1.44</t>
  </si>
  <si>
    <t>بير المحلج الداخلية</t>
  </si>
  <si>
    <t>TRZ8</t>
  </si>
  <si>
    <t>B-4.2.1.45</t>
  </si>
  <si>
    <t>بير المحلج الخارجية</t>
  </si>
  <si>
    <t>TRZ9</t>
  </si>
  <si>
    <t>B-4.2.1.46</t>
  </si>
  <si>
    <t>بير الدواجن</t>
  </si>
  <si>
    <t>TRZ10</t>
  </si>
  <si>
    <t>B-4.2.1.47</t>
  </si>
  <si>
    <t>TRKS1</t>
  </si>
  <si>
    <r>
      <rPr>
        <vertAlign val="superscript"/>
        <sz val="10"/>
        <color theme="1"/>
        <rFont val="Arial"/>
        <family val="2"/>
      </rPr>
      <t>(1)</t>
    </r>
    <r>
      <rPr>
        <sz val="10"/>
        <rFont val="Arial"/>
      </rPr>
      <t xml:space="preserve"> يرجى ادخال بيانات كل المحولات االكهربائية المركبة لأنظمة المياه والصرف الصحي (1= الابار الجوفية، 2= الابار السطحية، 3= العيون الطبيعية، 4=محطات ضخ المياه, 5= وحدة  تعقيم/معالجة المياه, 6= محطات ضخ الصرف الصحي، 7= محطات معالجة الصرف الصحي, 8= اخرى (يرجى ذكرها)) وإضافة صفوف جديدة بحسب الحاجة </t>
    </r>
  </si>
  <si>
    <r>
      <rPr>
        <vertAlign val="superscript"/>
        <sz val="10"/>
        <color theme="1"/>
        <rFont val="Arial"/>
        <family val="2"/>
      </rPr>
      <t>(1)</t>
    </r>
    <r>
      <rPr>
        <sz val="10"/>
        <rFont val="Arial"/>
      </rPr>
      <t xml:space="preserve"> Please insert the data and information of all electrical transformers installed for water and sanitation systems and differentiate whether it is used for: (1) = ground well, (2) = surface well, (3) = water source springs, (4) = water pumping station, (5) = water disinfection/treatment unit, (6) = wastewater pumping station, (7) = wastewater treatment plant, (8) = other (please mention it). Insert new rows as needed. </t>
    </r>
  </si>
  <si>
    <r>
      <rPr>
        <vertAlign val="superscript"/>
        <sz val="10"/>
        <color theme="1"/>
        <rFont val="Arial"/>
        <family val="2"/>
      </rPr>
      <t xml:space="preserve">(2) </t>
    </r>
    <r>
      <rPr>
        <sz val="10"/>
        <rFont val="Arial"/>
      </rPr>
      <t>الحالة الراهنة يرجى الاختيار من القائمة المنسدلة (اختار من ا الى 5) : (1) = ممتاز  ، (2) = جيد و مقبول ، (3)= متهالك (مذحل /متاكل/يسرب/....الخ) ، (4)=مدمر/تالف جزئيا ، (5)=مدمر/تالف كليا</t>
    </r>
  </si>
  <si>
    <r>
      <rPr>
        <vertAlign val="superscript"/>
        <sz val="10"/>
        <color theme="1"/>
        <rFont val="Arial"/>
        <family val="2"/>
      </rPr>
      <t>(2)</t>
    </r>
    <r>
      <rPr>
        <sz val="10"/>
        <rFont val="Arial"/>
      </rPr>
      <t xml:space="preserve"> Current condition please select the answer from dropdown menu (choose from 1 to 5) : (1) = Excellent, (2) = Good and acceptable, (3) = In service but in bad condition (corroded/worn-out/leaking/… etc.), (4 )= Partially defected/damaged, (5) = Totally defected/damaged.</t>
    </r>
  </si>
  <si>
    <r>
      <rPr>
        <vertAlign val="superscript"/>
        <sz val="10"/>
        <color theme="1"/>
        <rFont val="Arial"/>
        <family val="2"/>
      </rPr>
      <t xml:space="preserve">   (3) </t>
    </r>
    <r>
      <rPr>
        <sz val="10"/>
        <rFont val="Arial"/>
      </rPr>
      <t>مستوى الأداء يرجى الاختيار من القائمة المنسدلة (اختار من 1 الى 4) :  (1) = ممتاز   ، (2) = جيد و مقبول ، (3)=ضعيف و متكرر الأعطال ، (4)=متوقف وخارج الخدمة</t>
    </r>
  </si>
  <si>
    <r>
      <rPr>
        <vertAlign val="superscript"/>
        <sz val="10"/>
        <color theme="1"/>
        <rFont val="Arial"/>
        <family val="2"/>
      </rPr>
      <t xml:space="preserve"> (3)</t>
    </r>
    <r>
      <rPr>
        <sz val="10"/>
        <rFont val="Arial"/>
      </rPr>
      <t xml:space="preserve"> Performance Level : please select the answer from dropdown menu (choose from 1 to 4) : (1) = Excellent, (2) = Good and acceptable, (3) = Poor performance and suffering a lot of breakdowns, (4) = The equipment is off and out of service.</t>
    </r>
  </si>
  <si>
    <r>
      <t xml:space="preserve">نوع المنشأة  المياه/الصرف الصحي </t>
    </r>
    <r>
      <rPr>
        <b/>
        <vertAlign val="superscript"/>
        <sz val="11"/>
        <color theme="1"/>
        <rFont val="Arial"/>
        <family val="2"/>
      </rPr>
      <t>(1)</t>
    </r>
  </si>
  <si>
    <r>
      <t xml:space="preserve"> Performance Level</t>
    </r>
    <r>
      <rPr>
        <b/>
        <vertAlign val="superscript"/>
        <sz val="11"/>
        <color theme="1"/>
        <rFont val="Arial"/>
        <family val="2"/>
      </rPr>
      <t xml:space="preserve"> (3)</t>
    </r>
    <r>
      <rPr>
        <b/>
        <sz val="11"/>
        <color theme="1"/>
        <rFont val="Arial"/>
        <family val="2"/>
      </rPr>
      <t xml:space="preserve">
  </t>
    </r>
  </si>
  <si>
    <r>
      <t>Current condition</t>
    </r>
    <r>
      <rPr>
        <b/>
        <vertAlign val="superscript"/>
        <sz val="11"/>
        <color theme="1"/>
        <rFont val="Arial"/>
        <family val="2"/>
      </rPr>
      <t>(2)</t>
    </r>
    <r>
      <rPr>
        <b/>
        <sz val="11"/>
        <color theme="1"/>
        <rFont val="Arial"/>
        <family val="2"/>
      </rPr>
      <t xml:space="preserve">
</t>
    </r>
  </si>
  <si>
    <r>
      <rPr>
        <vertAlign val="superscript"/>
        <sz val="10"/>
        <color theme="1"/>
        <rFont val="Arial"/>
        <family val="2"/>
      </rPr>
      <t>(1)</t>
    </r>
    <r>
      <rPr>
        <sz val="10"/>
        <rFont val="Arial"/>
      </rPr>
      <t xml:space="preserve"> Please insert the data and information of all power generators installed for the for water and sanitation systems and differentiate whether it is used for:  (1 = ground well, 2 = surface well, 3 = water source spring, 4 = water pumping station, 5 = water disinfection/treatment unit, 6 = wastewater pumping station, 7 = wastewater treatment plant, 8 = other (please mention it). Insert new rows as needed. </t>
    </r>
  </si>
  <si>
    <r>
      <rPr>
        <vertAlign val="superscript"/>
        <sz val="10"/>
        <color theme="1"/>
        <rFont val="Arial"/>
        <family val="2"/>
      </rPr>
      <t>(2)</t>
    </r>
    <r>
      <rPr>
        <sz val="10"/>
        <rFont val="Arial"/>
      </rPr>
      <t>الحالة الراهنة يرجى الاختيار من القائمة المنسدلة (من ا الى 5) : (1) = ممتاز  ، (2) = جيد و مقبول ، (3)= متهالك (مذحل /متاكل/يسرب/....الخ) ، (4)=مدمر/تالف جزئيا ، (5)=مدمر/تالف كليا</t>
    </r>
  </si>
  <si>
    <r>
      <rPr>
        <vertAlign val="superscript"/>
        <sz val="10"/>
        <color theme="1"/>
        <rFont val="Arial"/>
        <family val="2"/>
      </rPr>
      <t>(2)</t>
    </r>
    <r>
      <rPr>
        <sz val="10"/>
        <rFont val="Arial"/>
      </rPr>
      <t xml:space="preserve"> Current condition:  please select the answer from dropdown menu (choose from 1 to 5) : (1) = Excellent , (2) = Good and acceptable , (3) = In service but in bad condition (corroded/worn-out/leaking/….etc.), (4) = Partially defected/damaged, (5) = Totally defected/damaged.</t>
    </r>
  </si>
  <si>
    <r>
      <rPr>
        <vertAlign val="superscript"/>
        <sz val="10"/>
        <color theme="1"/>
        <rFont val="Arial"/>
        <family val="2"/>
      </rPr>
      <t xml:space="preserve"> (3)</t>
    </r>
    <r>
      <rPr>
        <sz val="10"/>
        <rFont val="Arial"/>
      </rPr>
      <t xml:space="preserve"> Performance Level: please select the answer from the dropdown menu (choose from 1 to 4) : (1) = Excellent, (2) = Good and acceptable, (3) = Poor performance and suffering from a lot of breakdowns, (4) = The equipment is off and out of service.</t>
    </r>
  </si>
  <si>
    <r>
      <rPr>
        <vertAlign val="superscript"/>
        <sz val="10"/>
        <color theme="1"/>
        <rFont val="Arial"/>
        <family val="2"/>
      </rPr>
      <t>(1)</t>
    </r>
    <r>
      <rPr>
        <sz val="10"/>
        <rFont val="Arial"/>
      </rPr>
      <t xml:space="preserve"> Please insert the data and information of all solar power systems installed for the water and sanitation systems and differentiate whether it is used for: (1) = ground well, (2) = surface well, (3) = water source spring, (4) = water pumping station, (5) = water disinfection/treatment unit, (6) = wastewater pumping station, (7) = wastewater treatment plant, (8) = other (please mention it). Insert new rows as needed. </t>
    </r>
  </si>
  <si>
    <r>
      <rPr>
        <vertAlign val="superscript"/>
        <sz val="10"/>
        <color theme="1"/>
        <rFont val="Arial"/>
        <family val="2"/>
      </rPr>
      <t>(2)</t>
    </r>
    <r>
      <rPr>
        <sz val="10"/>
        <rFont val="Arial"/>
      </rPr>
      <t xml:space="preserve"> Current condition:  please select the answer from dropdown menu (choose from 1 to 5) : (1) = Excellent, (2) = Good and acceptable, (3) = In service but in bad condition (corroded/worn-out/leaking/… etc.), (4) = Partially defected/damaged, (5) = Totally defected/damaged.</t>
    </r>
  </si>
  <si>
    <r>
      <t xml:space="preserve">اسم و نوع المنشأة/المرفق او الوحدة </t>
    </r>
    <r>
      <rPr>
        <b/>
        <vertAlign val="superscript"/>
        <sz val="11"/>
        <rFont val="Arial"/>
        <family val="2"/>
      </rPr>
      <t>(1)</t>
    </r>
  </si>
  <si>
    <r>
      <t>Installation place</t>
    </r>
    <r>
      <rPr>
        <b/>
        <vertAlign val="superscript"/>
        <sz val="11"/>
        <color theme="1"/>
        <rFont val="Arial"/>
        <family val="2"/>
      </rPr>
      <t xml:space="preserve"> (1)</t>
    </r>
  </si>
  <si>
    <t>محطة حقل الحصن</t>
  </si>
  <si>
    <t>بيركنز</t>
  </si>
  <si>
    <t>محطة حقل جعار</t>
  </si>
  <si>
    <r>
      <rPr>
        <vertAlign val="superscript"/>
        <sz val="10"/>
        <color theme="1"/>
        <rFont val="Arial"/>
        <family val="2"/>
      </rPr>
      <t>(1)</t>
    </r>
    <r>
      <rPr>
        <sz val="10"/>
        <rFont val="Arial"/>
      </rPr>
      <t xml:space="preserve"> Please insert the data and information of all diesel generators installed for the water and sanitation systems, differentiate whether it is used for: (1 = ground well, 2 = surface well, 3 = water source spring, 4 = water pumping station, 5 = water disinfection/treatment unit, 6 = wastewater pumping station, 7 = wastewater treatment plant, 8 = other (please mention it). Insert new rows as needed.</t>
    </r>
  </si>
  <si>
    <r>
      <t>نوع المنشأة</t>
    </r>
    <r>
      <rPr>
        <b/>
        <vertAlign val="superscript"/>
        <sz val="11"/>
        <color theme="1"/>
        <rFont val="Arial"/>
        <family val="2"/>
      </rPr>
      <t xml:space="preserve">  (1)</t>
    </r>
  </si>
  <si>
    <r>
      <t xml:space="preserve">
Solar system location </t>
    </r>
    <r>
      <rPr>
        <b/>
        <vertAlign val="superscript"/>
        <sz val="11"/>
        <color theme="1"/>
        <rFont val="Arial"/>
        <family val="2"/>
      </rPr>
      <t>(1)</t>
    </r>
  </si>
  <si>
    <r>
      <rPr>
        <vertAlign val="superscript"/>
        <sz val="10"/>
        <color theme="1"/>
        <rFont val="Arial"/>
        <family val="2"/>
      </rPr>
      <t>(1)</t>
    </r>
    <r>
      <rPr>
        <sz val="10"/>
        <rFont val="Arial"/>
      </rPr>
      <t xml:space="preserve"> Please insert the data and information of all solar power systems installed for the water and sanitation systems, differentiate whether it is used for: (1 = ground well, 2 = surface well, 3 = water source spring, 4 = water pumping station, 5 = water disinfection/treatment unit, 6 = wastewater pumping station, 7 = wastewater treatment plant, 8 = other (please mention it). Insert new rows as needed.</t>
    </r>
  </si>
  <si>
    <r>
      <t xml:space="preserve">مصادر المياه الأخرى </t>
    </r>
    <r>
      <rPr>
        <b/>
        <vertAlign val="superscript"/>
        <sz val="11"/>
        <rFont val="Arial"/>
        <family val="2"/>
      </rPr>
      <t>(1)</t>
    </r>
  </si>
  <si>
    <r>
      <t xml:space="preserve">Other water resources </t>
    </r>
    <r>
      <rPr>
        <b/>
        <vertAlign val="superscript"/>
        <sz val="11"/>
        <rFont val="Arial"/>
        <family val="2"/>
      </rPr>
      <t>(1)</t>
    </r>
  </si>
  <si>
    <t>لا توجد لدينا معلومات</t>
  </si>
  <si>
    <r>
      <t xml:space="preserve">
</t>
    </r>
    <r>
      <rPr>
        <vertAlign val="superscript"/>
        <sz val="10"/>
        <rFont val="Arial"/>
        <family val="2"/>
      </rPr>
      <t>(1)</t>
    </r>
    <r>
      <rPr>
        <sz val="10"/>
        <rFont val="Arial"/>
        <family val="2"/>
      </rPr>
      <t xml:space="preserve"> يرجى تحديد مصدر المياه الاخر(على سبيل المثال عين (ينبوع)، حصاد مياه الامطار، محطة تحلية مياه البحر، أخرى) في خانة "الملاحظات"</t>
    </r>
  </si>
  <si>
    <r>
      <rPr>
        <sz val="11"/>
        <color rgb="FF000000"/>
        <rFont val="Arial"/>
        <family val="2"/>
      </rPr>
      <t xml:space="preserve">كمية المياه التي تم ضخها او معالجتها (م </t>
    </r>
    <r>
      <rPr>
        <b/>
        <i/>
        <vertAlign val="superscript"/>
        <sz val="11"/>
        <color rgb="FF000000"/>
        <rFont val="Arial"/>
        <family val="2"/>
      </rPr>
      <t>3</t>
    </r>
    <r>
      <rPr>
        <sz val="11"/>
        <color rgb="FF000000"/>
        <rFont val="Arial"/>
        <family val="2"/>
      </rPr>
      <t>)</t>
    </r>
  </si>
  <si>
    <r>
      <t xml:space="preserve">كمية الديزل الموردة بدعم من المنظمات الإنسانية </t>
    </r>
    <r>
      <rPr>
        <vertAlign val="superscript"/>
        <sz val="11"/>
        <rFont val="Arial"/>
        <family val="2"/>
      </rPr>
      <t>(1)</t>
    </r>
    <r>
      <rPr>
        <sz val="11"/>
        <rFont val="Arial"/>
        <family val="2"/>
      </rPr>
      <t xml:space="preserve">
</t>
    </r>
  </si>
  <si>
    <t>لا يوجد دعم من منظمات إنسانية</t>
  </si>
  <si>
    <r>
      <rPr>
        <vertAlign val="superscript"/>
        <sz val="10"/>
        <rFont val="Arial"/>
        <family val="2"/>
      </rPr>
      <t>(1)</t>
    </r>
    <r>
      <rPr>
        <sz val="10"/>
        <rFont val="Arial"/>
        <family val="2"/>
      </rPr>
      <t xml:space="preserve"> إذا كان هناك دعم من العديد من المنظمات ، فيرجى تحديد اسم المنظمة والكمية المسلمة والتكلفة الإجمالية لكل مؤسسة تحت عنوان "الملاحظات"</t>
    </r>
  </si>
  <si>
    <r>
      <rPr>
        <vertAlign val="superscript"/>
        <sz val="10"/>
        <rFont val="Arial"/>
        <family val="2"/>
      </rPr>
      <t>(1)</t>
    </r>
    <r>
      <rPr>
        <sz val="10"/>
        <rFont val="Arial"/>
        <family val="2"/>
      </rPr>
      <t xml:space="preserve"> If there is support from many organizations, please identify the organization name, delivered quantity and total cost for each organization under "Remarks".</t>
    </r>
  </si>
  <si>
    <t>المؤسسة المحلية للمياه والصرف الصحي/ ابين</t>
  </si>
  <si>
    <t>06/11/2023</t>
  </si>
  <si>
    <r>
      <t xml:space="preserve">الاحتياجات </t>
    </r>
    <r>
      <rPr>
        <b/>
        <vertAlign val="superscript"/>
        <sz val="11"/>
        <rFont val="Arial"/>
        <family val="2"/>
      </rPr>
      <t>(1)</t>
    </r>
  </si>
  <si>
    <r>
      <t xml:space="preserve">مطلوب ل </t>
    </r>
    <r>
      <rPr>
        <b/>
        <vertAlign val="superscript"/>
        <sz val="11"/>
        <color theme="1"/>
        <rFont val="Arial"/>
        <family val="2"/>
      </rPr>
      <t>(2)</t>
    </r>
  </si>
  <si>
    <r>
      <t xml:space="preserve">مكان التركيب </t>
    </r>
    <r>
      <rPr>
        <b/>
        <vertAlign val="superscript"/>
        <sz val="11"/>
        <color theme="1"/>
        <rFont val="Arial"/>
        <family val="2"/>
      </rPr>
      <t>(3)</t>
    </r>
  </si>
  <si>
    <r>
      <t xml:space="preserve">الاولوية </t>
    </r>
    <r>
      <rPr>
        <b/>
        <vertAlign val="superscript"/>
        <sz val="11"/>
        <color theme="1"/>
        <rFont val="Arial"/>
        <family val="2"/>
      </rPr>
      <t>(4)</t>
    </r>
    <r>
      <rPr>
        <b/>
        <sz val="11"/>
        <color theme="1"/>
        <rFont val="Arial"/>
        <family val="2"/>
      </rPr>
      <t xml:space="preserve"> </t>
    </r>
  </si>
  <si>
    <r>
      <t>Priority</t>
    </r>
    <r>
      <rPr>
        <b/>
        <vertAlign val="superscript"/>
        <sz val="11"/>
        <color theme="1"/>
        <rFont val="Arial"/>
        <family val="2"/>
      </rPr>
      <t xml:space="preserve"> (4)</t>
    </r>
  </si>
  <si>
    <r>
      <t xml:space="preserve">Installation location/facility  </t>
    </r>
    <r>
      <rPr>
        <b/>
        <vertAlign val="superscript"/>
        <sz val="11"/>
        <color theme="1"/>
        <rFont val="Arial"/>
        <family val="2"/>
      </rPr>
      <t>(3)</t>
    </r>
  </si>
  <si>
    <r>
      <t xml:space="preserve">Required for </t>
    </r>
    <r>
      <rPr>
        <b/>
        <vertAlign val="superscript"/>
        <sz val="11"/>
        <color theme="1"/>
        <rFont val="Arial"/>
        <family val="2"/>
      </rPr>
      <t>(2)</t>
    </r>
  </si>
  <si>
    <r>
      <rPr>
        <b/>
        <sz val="11"/>
        <color theme="1"/>
        <rFont val="Arial"/>
        <family val="2"/>
      </rPr>
      <t>Measures</t>
    </r>
    <r>
      <rPr>
        <b/>
        <vertAlign val="superscript"/>
        <sz val="11"/>
        <color theme="1"/>
        <rFont val="Arial"/>
        <family val="2"/>
      </rPr>
      <t xml:space="preserve"> (1)</t>
    </r>
  </si>
  <si>
    <t>30 KW</t>
  </si>
  <si>
    <t>2MVِِA</t>
  </si>
  <si>
    <t>2MVA</t>
  </si>
  <si>
    <r>
      <t xml:space="preserve">الاحتياجات </t>
    </r>
    <r>
      <rPr>
        <b/>
        <vertAlign val="superscript"/>
        <sz val="11"/>
        <color theme="1"/>
        <rFont val="Arial"/>
        <family val="2"/>
      </rPr>
      <t>(1)</t>
    </r>
  </si>
  <si>
    <r>
      <rPr>
        <vertAlign val="superscript"/>
        <sz val="10"/>
        <color theme="1"/>
        <rFont val="Arial"/>
        <family val="2"/>
      </rPr>
      <t>(1)</t>
    </r>
    <r>
      <rPr>
        <sz val="10"/>
        <rFont val="Arial"/>
      </rPr>
      <t xml:space="preserve"> يرجى اقتراح الاحتياجات المطلوبة لإعادة تأهيل وإصلاح واستبدال والتوسعات الصغيرة في محطات توليد الطاقة الحالية المركبة لآنظمة الإمداد بالمياه وخدمات الصرف الصحي مثل (إعادة تأهيل / استبدال مولدات الديزل ، وتحسين قدرة أنظمة الطاقة الشمسية ، وتوفير قطع الغيار للتشغيل وصيانة وتوريد وتركيب نظام طاقة شمسية مستقل لكل منشأة وما إلى ذلك). وأضف صفوفًا جديدة بحسب الحاجة</t>
    </r>
  </si>
  <si>
    <r>
      <rPr>
        <vertAlign val="superscript"/>
        <sz val="10"/>
        <color theme="1"/>
        <rFont val="Arial"/>
        <family val="2"/>
      </rPr>
      <t>(1)</t>
    </r>
    <r>
      <rPr>
        <sz val="10"/>
        <rFont val="Arial"/>
      </rPr>
      <t xml:space="preserve"> Please propose only measures for rehabilitation, repair, replacement and small scale extension of existing energy generation systems installed for water supply and wastewater system such as (rehabilitation/replacement of diesel generators, improve the capacity of solar systems, provide spare parts for operation and maintenance, supply and install individual solar energy power system etc.) and add new rows as required.</t>
    </r>
  </si>
  <si>
    <r>
      <rPr>
        <vertAlign val="superscript"/>
        <sz val="10"/>
        <color theme="1"/>
        <rFont val="Arial"/>
        <family val="2"/>
      </rPr>
      <t xml:space="preserve">(2) </t>
    </r>
    <r>
      <rPr>
        <sz val="10"/>
        <rFont val="Arial"/>
      </rPr>
      <t>يرجى تحديد لمن مطلوبة  (1= لنظام امدادات المياه، 2= لنظام تجميع ونقل ومعالجة الصرف الصحي)</t>
    </r>
  </si>
  <si>
    <r>
      <rPr>
        <vertAlign val="superscript"/>
        <sz val="10"/>
        <color theme="1"/>
        <rFont val="Arial"/>
        <family val="2"/>
      </rPr>
      <t xml:space="preserve">(2) </t>
    </r>
    <r>
      <rPr>
        <sz val="10"/>
        <rFont val="Arial"/>
      </rPr>
      <t>Please specify (1= water system, 2= wastewater system).</t>
    </r>
  </si>
  <si>
    <r>
      <rPr>
        <vertAlign val="superscript"/>
        <sz val="10"/>
        <color theme="1"/>
        <rFont val="Arial"/>
        <family val="2"/>
      </rPr>
      <t>(3)</t>
    </r>
    <r>
      <rPr>
        <sz val="10"/>
        <rFont val="Arial"/>
      </rPr>
      <t xml:space="preserve"> يرجى تحديد الموقع (1= الابار الجوفية، 2= الابار السطحية، 3= العيون الطبيعية، 4=محطات ضخ المياه 5= محطات ضخ الصرف الصحي، 6= محطات معالجة)</t>
    </r>
  </si>
  <si>
    <r>
      <rPr>
        <vertAlign val="superscript"/>
        <sz val="10"/>
        <color theme="1"/>
        <rFont val="Arial"/>
        <family val="2"/>
      </rPr>
      <t>(3)</t>
    </r>
    <r>
      <rPr>
        <sz val="10"/>
        <rFont val="Arial"/>
      </rPr>
      <t xml:space="preserve"> Please specify for which kind of facility it is required  (1=ground well, 2=surface well, 3= water source spring, 4= water pumping station, 5=water disinfection/treatment unit, 6= wastewater pumping station, 7= wastewater treatment plant, 8= other (please mention it). Insert new rows as needed. </t>
    </r>
  </si>
  <si>
    <r>
      <rPr>
        <vertAlign val="superscript"/>
        <sz val="10"/>
        <color theme="1"/>
        <rFont val="Arial"/>
        <family val="2"/>
      </rPr>
      <t>(4)</t>
    </r>
    <r>
      <rPr>
        <sz val="10"/>
        <rFont val="Arial"/>
      </rPr>
      <t xml:space="preserve"> الأولوية: 1= حرج، 2= أولوية عليا (1-2 سنتين) ، 3= أولوية متوسطة، 4=أولوية منخفضة</t>
    </r>
  </si>
  <si>
    <r>
      <rPr>
        <vertAlign val="superscript"/>
        <sz val="10"/>
        <color theme="1"/>
        <rFont val="Arial"/>
        <family val="2"/>
      </rPr>
      <t>(4)</t>
    </r>
    <r>
      <rPr>
        <sz val="10"/>
        <rFont val="Arial"/>
      </rPr>
      <t xml:space="preserve"> Please select the priority of the proposed measures using the dropdown menu, ranging from 1 to 4 (1 = critical; 2 = high; 3 = medium; 4 = low).</t>
    </r>
  </si>
  <si>
    <t>محطة طاقة هايبرد ( شمسية+رياح+كهرباء عامة)</t>
  </si>
  <si>
    <r>
      <rPr>
        <vertAlign val="superscript"/>
        <sz val="10"/>
        <color theme="1"/>
        <rFont val="Arial"/>
        <family val="2"/>
      </rPr>
      <t>(1)</t>
    </r>
    <r>
      <rPr>
        <sz val="10"/>
        <rFont val="Arial"/>
      </rPr>
      <t xml:space="preserve"> يرجى اقتراح الاحتياجات المطلوبة فقط للتوسع في محطات توليد الطاقة مثل أنظمة الطاقة الشمسية ومحطات الديزل ومحطات توليد الطاقة المركزية (الأنظمة الهجينة /المستقلة) ومصادر الطاقة المتجددة (الرياح والغاز الحيوي والطاقة المائية الطاقة الكتلية الحيوية إلخ). وأضافة صفوف للإحتياجات الزائدة بحسب الحاجة</t>
    </r>
  </si>
  <si>
    <r>
      <rPr>
        <vertAlign val="superscript"/>
        <sz val="10"/>
        <color theme="1"/>
        <rFont val="Arial"/>
        <family val="2"/>
      </rPr>
      <t>(1)</t>
    </r>
    <r>
      <rPr>
        <sz val="10"/>
        <rFont val="Arial"/>
      </rPr>
      <t xml:space="preserve"> Please propose only the required measures for extension of energy generation systems such as PV, diesel stations, centralized power generation stations (hybrid/ individual systems), renewable energy sources (wind, biogas, hydropower, biomassو etc.). Add new rows for further measures as needed.</t>
    </r>
  </si>
  <si>
    <r>
      <rPr>
        <vertAlign val="superscript"/>
        <sz val="10"/>
        <color theme="1"/>
        <rFont val="Arial"/>
        <family val="2"/>
      </rPr>
      <t xml:space="preserve">(2) </t>
    </r>
    <r>
      <rPr>
        <sz val="10"/>
        <rFont val="Arial"/>
      </rPr>
      <t>يرجى تحديد لمن مطلوبة: (1= نظام امدادات المياه، 2= تجميع ونقل ومعالجة الصرف الصحي)</t>
    </r>
  </si>
  <si>
    <r>
      <rPr>
        <vertAlign val="superscript"/>
        <sz val="10"/>
        <color theme="1"/>
        <rFont val="Arial"/>
        <family val="2"/>
      </rPr>
      <t xml:space="preserve">(2) </t>
    </r>
    <r>
      <rPr>
        <sz val="10"/>
        <rFont val="Arial"/>
      </rPr>
      <t>Please specify required for which (1 = water system, 2 = wastewater system).</t>
    </r>
  </si>
  <si>
    <r>
      <rPr>
        <vertAlign val="superscript"/>
        <sz val="10"/>
        <color theme="1"/>
        <rFont val="Arial"/>
        <family val="2"/>
      </rPr>
      <t>(3)</t>
    </r>
    <r>
      <rPr>
        <sz val="10"/>
        <rFont val="Arial"/>
      </rPr>
      <t xml:space="preserve"> يرجى تحديد الموقع (1= الآبار الجوفية، 2= الآبار السطحية، 3= العيون الطبيعية، 4=محطات ضخ المياه 5= محطات ضخ الصرف الصحي، 6= محطات معالجة)</t>
    </r>
  </si>
  <si>
    <r>
      <rPr>
        <vertAlign val="superscript"/>
        <sz val="10"/>
        <color theme="1"/>
        <rFont val="Arial"/>
        <family val="2"/>
      </rPr>
      <t>(3)</t>
    </r>
    <r>
      <rPr>
        <sz val="10"/>
        <rFont val="Arial"/>
      </rPr>
      <t xml:space="preserve"> Please specify for which kind of facility it is required (1 = ground well, 2 = surface well, 3 = water source spring, 4 = water pumping station, 5 = water disinfection/treatment unit, 6 = wastewater pumping station, 7 = wastewater treatment plant, 8 = other (please mention it). Insert new rows as needed.</t>
    </r>
  </si>
  <si>
    <r>
      <rPr>
        <vertAlign val="superscript"/>
        <sz val="10"/>
        <color theme="1"/>
        <rFont val="Arial"/>
        <family val="2"/>
      </rPr>
      <t>(4)</t>
    </r>
    <r>
      <rPr>
        <sz val="10"/>
        <rFont val="Arial"/>
      </rPr>
      <t xml:space="preserve"> يرجى اختيار الأولوية من القائمة المنسدلة (من 1- 4) : 1= حرج، 2= أولوية عليا (1-2 سنتين) ، 3= أولوية متوسطة، 4=أولوية منخفضة</t>
    </r>
  </si>
  <si>
    <t>المؤسسة المحلية للمياه والصرف الصحي</t>
  </si>
  <si>
    <t>05/11/2023</t>
  </si>
  <si>
    <r>
      <t xml:space="preserve"> Performance Level</t>
    </r>
    <r>
      <rPr>
        <b/>
        <vertAlign val="superscript"/>
        <sz val="11"/>
        <color theme="1"/>
        <rFont val="Arial"/>
        <family val="2"/>
      </rPr>
      <t xml:space="preserve"> (5)</t>
    </r>
    <r>
      <rPr>
        <b/>
        <sz val="11"/>
        <color theme="1"/>
        <rFont val="Arial"/>
        <family val="2"/>
      </rPr>
      <t xml:space="preserve">
  </t>
    </r>
  </si>
  <si>
    <r>
      <t xml:space="preserve">Current condition </t>
    </r>
    <r>
      <rPr>
        <b/>
        <vertAlign val="superscript"/>
        <sz val="11"/>
        <color theme="1"/>
        <rFont val="Arial"/>
        <family val="2"/>
      </rPr>
      <t>(4)</t>
    </r>
    <r>
      <rPr>
        <b/>
        <sz val="11"/>
        <color theme="1"/>
        <rFont val="Arial"/>
        <family val="2"/>
      </rPr>
      <t xml:space="preserve">
</t>
    </r>
  </si>
  <si>
    <r>
      <t>Existing operational capacity (m</t>
    </r>
    <r>
      <rPr>
        <b/>
        <vertAlign val="superscript"/>
        <sz val="11"/>
        <color theme="1"/>
        <rFont val="Arial"/>
        <family val="2"/>
      </rPr>
      <t>3</t>
    </r>
    <r>
      <rPr>
        <b/>
        <sz val="11"/>
        <color theme="1"/>
        <rFont val="Arial"/>
        <family val="2"/>
      </rPr>
      <t>/h)</t>
    </r>
  </si>
  <si>
    <r>
      <t xml:space="preserve">Type of pump </t>
    </r>
    <r>
      <rPr>
        <b/>
        <vertAlign val="superscript"/>
        <sz val="11"/>
        <color theme="1"/>
        <rFont val="Arial"/>
        <family val="2"/>
      </rPr>
      <t>(3)</t>
    </r>
  </si>
  <si>
    <r>
      <t xml:space="preserve">Name /ID of water supply facility </t>
    </r>
    <r>
      <rPr>
        <b/>
        <vertAlign val="superscript"/>
        <sz val="11"/>
        <color theme="1"/>
        <rFont val="Arial"/>
        <family val="2"/>
      </rPr>
      <t>(2)</t>
    </r>
    <r>
      <rPr>
        <b/>
        <sz val="11"/>
        <color theme="1"/>
        <rFont val="Arial"/>
        <family val="2"/>
      </rPr>
      <t xml:space="preserve"> </t>
    </r>
  </si>
  <si>
    <r>
      <t xml:space="preserve">Type and location of water supply facility  </t>
    </r>
    <r>
      <rPr>
        <b/>
        <vertAlign val="superscript"/>
        <sz val="11"/>
        <color theme="1"/>
        <rFont val="Arial"/>
        <family val="2"/>
      </rPr>
      <t>(1)</t>
    </r>
  </si>
  <si>
    <t>4 سنوات</t>
  </si>
  <si>
    <t>4 هنش حديد مجلفن فلنش</t>
  </si>
  <si>
    <t>UA7</t>
  </si>
  <si>
    <t>UA8</t>
  </si>
  <si>
    <t>UA9</t>
  </si>
  <si>
    <r>
      <rPr>
        <vertAlign val="superscript"/>
        <sz val="10"/>
        <color theme="1"/>
        <rFont val="Arial"/>
        <family val="2"/>
      </rPr>
      <t>(1)</t>
    </r>
    <r>
      <rPr>
        <sz val="10"/>
        <rFont val="Arial"/>
      </rPr>
      <t xml:space="preserve"> Please list the data and information of all installed pumps for the water production units and pumping stations. Please select the type of the installation location from the dropdown menu from 1 to 5 : (1) = groundwater well, (2) = shallow well, (3) =  spring, (4) = pumping station, (5) = other (please mention). Please add new rows as needed.</t>
    </r>
  </si>
  <si>
    <r>
      <rPr>
        <vertAlign val="superscript"/>
        <sz val="10"/>
        <color theme="1"/>
        <rFont val="Arial"/>
        <family val="2"/>
      </rPr>
      <t xml:space="preserve">(2) </t>
    </r>
    <r>
      <rPr>
        <sz val="10"/>
        <rFont val="Arial"/>
      </rPr>
      <t xml:space="preserve">Please specify the name or ID of the water production unit (well, spring or other resource) or pumping station where the pump is installed. </t>
    </r>
  </si>
  <si>
    <r>
      <rPr>
        <vertAlign val="superscript"/>
        <sz val="10"/>
        <color theme="1"/>
        <rFont val="Arial"/>
        <family val="2"/>
      </rPr>
      <t>(3)</t>
    </r>
    <r>
      <rPr>
        <sz val="10"/>
        <rFont val="Arial"/>
      </rPr>
      <t xml:space="preserve"> Pump type (please select from the dropdown menu from 1 to 6) : (1) = submersible pump in well, (2) = horizontal pump in dry pit, (3) = vertical pump in dry pit, (4) = vertical pump in wet well (long shaft), (5) = submersible pump in reservoir, (6) = other (please mention).</t>
    </r>
  </si>
  <si>
    <r>
      <rPr>
        <vertAlign val="superscript"/>
        <sz val="10"/>
        <color theme="1"/>
        <rFont val="Arial"/>
        <family val="2"/>
      </rPr>
      <t>(4)</t>
    </r>
    <r>
      <rPr>
        <sz val="10"/>
        <rFont val="Arial"/>
      </rPr>
      <t xml:space="preserve"> Current condition: Please select from the dropdown menu from 1 to 5 : (1) = Excellent, (2) = Good and acceptable, (3) = In service but in bad condition (corroded/worn-out/leaking/… etc.), (4) = Partially defected/damaged, (5) = Totally defected/damaged</t>
    </r>
  </si>
  <si>
    <t>UA16</t>
  </si>
  <si>
    <r>
      <rPr>
        <vertAlign val="superscript"/>
        <sz val="10"/>
        <color theme="1"/>
        <rFont val="Arial"/>
        <family val="2"/>
      </rPr>
      <t xml:space="preserve"> (5)</t>
    </r>
    <r>
      <rPr>
        <sz val="10"/>
        <rFont val="Arial"/>
      </rPr>
      <t xml:space="preserve"> Performance Level (please select from the dropdown menu from 1 to 4) : (1) = Excellent, (2) = Good and acceptable, (3) = Poor performance and suffering from a lot of breakdowns, (4) = The equipment is off and out of service.</t>
    </r>
  </si>
  <si>
    <t>UA17</t>
  </si>
  <si>
    <t>UA18</t>
  </si>
  <si>
    <r>
      <t>Current condition</t>
    </r>
    <r>
      <rPr>
        <b/>
        <vertAlign val="superscript"/>
        <sz val="11"/>
        <color theme="1"/>
        <rFont val="Arial"/>
        <family val="2"/>
      </rPr>
      <t>(4)</t>
    </r>
    <r>
      <rPr>
        <b/>
        <sz val="11"/>
        <color theme="1"/>
        <rFont val="Arial"/>
        <family val="2"/>
      </rPr>
      <t xml:space="preserve">
</t>
    </r>
  </si>
  <si>
    <r>
      <t xml:space="preserve">Energy source </t>
    </r>
    <r>
      <rPr>
        <b/>
        <vertAlign val="superscript"/>
        <sz val="11"/>
        <color theme="1"/>
        <rFont val="Arial"/>
        <family val="2"/>
      </rPr>
      <t>(3)</t>
    </r>
  </si>
  <si>
    <r>
      <t>Name /ID of water supply facility</t>
    </r>
    <r>
      <rPr>
        <b/>
        <vertAlign val="superscript"/>
        <sz val="11"/>
        <color theme="1"/>
        <rFont val="Arial"/>
        <family val="2"/>
      </rPr>
      <t xml:space="preserve"> (2)</t>
    </r>
    <r>
      <rPr>
        <b/>
        <sz val="11"/>
        <color theme="1"/>
        <rFont val="Arial"/>
        <family val="2"/>
      </rPr>
      <t xml:space="preserve"> </t>
    </r>
  </si>
  <si>
    <t>UA22</t>
  </si>
  <si>
    <t>UA23</t>
  </si>
  <si>
    <t>B-2.6.2.1.24</t>
  </si>
  <si>
    <t>UA24</t>
  </si>
  <si>
    <t>B-2.6.2.1.25</t>
  </si>
  <si>
    <t>UA25</t>
  </si>
  <si>
    <t>B-2.6.2.1.26</t>
  </si>
  <si>
    <t>Well1</t>
  </si>
  <si>
    <t>B-2.6.2.1.27</t>
  </si>
  <si>
    <t>Well2</t>
  </si>
  <si>
    <t>انحشار المضخة داخل الكيسنج</t>
  </si>
  <si>
    <t>B-2.6.2.1.28</t>
  </si>
  <si>
    <t>Well3</t>
  </si>
  <si>
    <t>B-2.6.2.1.29</t>
  </si>
  <si>
    <t>Well4</t>
  </si>
  <si>
    <t>B-2.6.2.1.30</t>
  </si>
  <si>
    <t>Well5</t>
  </si>
  <si>
    <t>B-2.6.2.1.31</t>
  </si>
  <si>
    <t>Well6</t>
  </si>
  <si>
    <r>
      <rPr>
        <vertAlign val="superscript"/>
        <sz val="10"/>
        <color theme="1"/>
        <rFont val="Arial"/>
        <family val="2"/>
      </rPr>
      <t xml:space="preserve">(2) </t>
    </r>
    <r>
      <rPr>
        <sz val="10"/>
        <rFont val="Arial"/>
      </rPr>
      <t xml:space="preserve">Please specify the name tag or ID of the pumps where the motor is installed for. </t>
    </r>
  </si>
  <si>
    <t>B-2.6.2.1.32</t>
  </si>
  <si>
    <t>Well7</t>
  </si>
  <si>
    <r>
      <rPr>
        <vertAlign val="superscript"/>
        <sz val="10"/>
        <color theme="1"/>
        <rFont val="Arial"/>
        <family val="2"/>
      </rPr>
      <t xml:space="preserve">(3) </t>
    </r>
    <r>
      <rPr>
        <sz val="10"/>
        <rFont val="Arial"/>
      </rPr>
      <t>Please specify the energy sources and select the answer from the dropdown menu (1 = public electricity, 2 = diesel generator, 3 = diesel power plant, 4=solar energy, 5= purchased energy from the private sector, 6=other (mention it under "Remark")).</t>
    </r>
  </si>
  <si>
    <t>B-2.6.2.1.33</t>
  </si>
  <si>
    <t>Well8</t>
  </si>
  <si>
    <r>
      <rPr>
        <vertAlign val="superscript"/>
        <sz val="10"/>
        <color theme="1"/>
        <rFont val="Arial"/>
        <family val="2"/>
      </rPr>
      <t>(4)</t>
    </r>
    <r>
      <rPr>
        <sz val="10"/>
        <rFont val="Arial"/>
      </rPr>
      <t xml:space="preserve"> Current condition (please select from the dropdown menu from 1 to 5) : (1) = Excellent, (2) = Good and acceptable, (3) = In service but in bad condition (corroded/worn-out/leaking/….etc.), (4) = Partially defected/damaged, (5) = Totally defected/damaged.</t>
    </r>
  </si>
  <si>
    <t>Well9</t>
  </si>
  <si>
    <r>
      <rPr>
        <vertAlign val="superscript"/>
        <sz val="10"/>
        <color theme="1"/>
        <rFont val="Arial"/>
        <family val="2"/>
      </rPr>
      <t>(5)</t>
    </r>
    <r>
      <rPr>
        <sz val="10"/>
        <rFont val="Arial"/>
      </rPr>
      <t xml:space="preserve"> Performance Level : Please select from the dropdown menu from 1 to 4 : (1) = Excellent, (2) = Good and acceptable, (3) = Poor performance and suffering from a lot of breakdowns, (4) = The equipment is off and out of service.</t>
    </r>
  </si>
  <si>
    <t>Well10</t>
  </si>
  <si>
    <t>Well11</t>
  </si>
  <si>
    <t>تحتاج توصيل خط كهرباء</t>
  </si>
  <si>
    <r>
      <t xml:space="preserve"> Performance Level</t>
    </r>
    <r>
      <rPr>
        <b/>
        <vertAlign val="superscript"/>
        <sz val="11"/>
        <color theme="1"/>
        <rFont val="Arial"/>
        <family val="2"/>
      </rPr>
      <t xml:space="preserve"> (5)</t>
    </r>
  </si>
  <si>
    <r>
      <t>Current condition</t>
    </r>
    <r>
      <rPr>
        <b/>
        <vertAlign val="superscript"/>
        <sz val="11"/>
        <color theme="1"/>
        <rFont val="Arial"/>
        <family val="2"/>
      </rPr>
      <t>(4)</t>
    </r>
  </si>
  <si>
    <r>
      <t>Motor starter type</t>
    </r>
    <r>
      <rPr>
        <b/>
        <vertAlign val="superscript"/>
        <sz val="11"/>
        <color theme="1"/>
        <rFont val="Arial"/>
        <family val="2"/>
      </rPr>
      <t xml:space="preserve"> (3)</t>
    </r>
  </si>
  <si>
    <t>Alkhodsh</t>
  </si>
  <si>
    <r>
      <rPr>
        <vertAlign val="superscript"/>
        <sz val="10"/>
        <color theme="1"/>
        <rFont val="Arial"/>
        <family val="2"/>
      </rPr>
      <t>(2)</t>
    </r>
    <r>
      <rPr>
        <sz val="10"/>
        <rFont val="Arial"/>
      </rPr>
      <t xml:space="preserve"> Please specify the name or ID of the water production unit (well, spring or other resource) or pumping station where the control panel is installed. </t>
    </r>
  </si>
  <si>
    <r>
      <rPr>
        <vertAlign val="superscript"/>
        <sz val="10"/>
        <color theme="1"/>
        <rFont val="Arial"/>
        <family val="2"/>
      </rPr>
      <t>(3)</t>
    </r>
    <r>
      <rPr>
        <sz val="10"/>
        <rFont val="Arial"/>
      </rPr>
      <t xml:space="preserve"> Motor starter type  (Choose from 1 to 6) : (1) = DOL, (2) = star-delta, (3) = Auto-trans, (4) = Soft starter, (5) = VFD, (6) = Inverter, (7) = Other (please mention).</t>
    </r>
  </si>
  <si>
    <r>
      <rPr>
        <vertAlign val="superscript"/>
        <sz val="10"/>
        <color theme="1"/>
        <rFont val="Arial"/>
        <family val="2"/>
      </rPr>
      <t>(4)</t>
    </r>
    <r>
      <rPr>
        <sz val="10"/>
        <rFont val="Arial"/>
      </rPr>
      <t xml:space="preserve"> Current condition (please select from the dropdown menu from 1 to 5) : (1) = Excellent, (2) = Good and acceptable, (3) = In service but in bad condition (corroded/worn-out/leaking/… etc.), (4) = Partially defected/damaged, (5) = Totally defected/damaged.</t>
    </r>
  </si>
  <si>
    <r>
      <rPr>
        <vertAlign val="superscript"/>
        <sz val="10"/>
        <color theme="1"/>
        <rFont val="Arial"/>
        <family val="2"/>
      </rPr>
      <t xml:space="preserve"> (5)</t>
    </r>
    <r>
      <rPr>
        <sz val="10"/>
        <rFont val="Arial"/>
      </rPr>
      <t xml:space="preserve"> Performance Level : Please select from the dropdown menu from 1 to 4 : (1) = Excellent, (2) = Good and acceptable, (3) = Poor performance and suffering from a lot of breakdowns, (4) = The equipment is off and out of service.</t>
    </r>
  </si>
  <si>
    <t xml:space="preserve"> طول كيبل التغذية الكهربائي (م)</t>
  </si>
  <si>
    <t>MS</t>
  </si>
  <si>
    <t>كهرباء عامة</t>
  </si>
  <si>
    <t>Ms</t>
  </si>
  <si>
    <t>B-2.6.2.2.11</t>
  </si>
  <si>
    <t>B-2.6.2.2.12</t>
  </si>
  <si>
    <t>B-2.6.2.2.13</t>
  </si>
  <si>
    <t>B-2.6.2.2.14</t>
  </si>
  <si>
    <t>B-2.6.2.2.15</t>
  </si>
  <si>
    <r>
      <t>Current condition</t>
    </r>
    <r>
      <rPr>
        <b/>
        <vertAlign val="superscript"/>
        <sz val="11"/>
        <color theme="1"/>
        <rFont val="Arial"/>
        <family val="2"/>
      </rPr>
      <t>(3)</t>
    </r>
  </si>
  <si>
    <r>
      <t xml:space="preserve">Type and location of water supply facility </t>
    </r>
    <r>
      <rPr>
        <b/>
        <vertAlign val="superscript"/>
        <sz val="11"/>
        <color theme="1"/>
        <rFont val="Arial"/>
        <family val="2"/>
      </rPr>
      <t>(1)</t>
    </r>
  </si>
  <si>
    <t>B-2.6.2.2.16</t>
  </si>
  <si>
    <t>B-2.6.2.2.17</t>
  </si>
  <si>
    <t>B-2.6.2.2.18</t>
  </si>
  <si>
    <t>B-2.6.2.2.19</t>
  </si>
  <si>
    <t>B-2.6.2.2.20</t>
  </si>
  <si>
    <t>B-2.6.2.2.21</t>
  </si>
  <si>
    <t>B-2.6.2.2.22</t>
  </si>
  <si>
    <t>B-2.6.2.2.23</t>
  </si>
  <si>
    <t>B-2.6.2.2.24</t>
  </si>
  <si>
    <t>B-2.6.2.2.25</t>
  </si>
  <si>
    <t>B-2.6.2.2.26</t>
  </si>
  <si>
    <t>B-2.6.2.2.27</t>
  </si>
  <si>
    <t>B-2.6.2.2.28</t>
  </si>
  <si>
    <r>
      <rPr>
        <vertAlign val="superscript"/>
        <sz val="10"/>
        <color theme="1"/>
        <rFont val="Arial"/>
        <family val="2"/>
      </rPr>
      <t>(2)</t>
    </r>
    <r>
      <rPr>
        <sz val="10"/>
        <rFont val="Arial"/>
      </rPr>
      <t xml:space="preserve"> Please list all auxiliary equipment (screens, valves,  gates, hoist cranes, piping works, cables, canals, inspection and distribution chambers etc.).  Please add new rows as needed.</t>
    </r>
  </si>
  <si>
    <t>B-2.6.2.2.29</t>
  </si>
  <si>
    <r>
      <rPr>
        <vertAlign val="superscript"/>
        <sz val="10"/>
        <color theme="1"/>
        <rFont val="Arial"/>
        <family val="2"/>
      </rPr>
      <t>(3)</t>
    </r>
    <r>
      <rPr>
        <sz val="10"/>
        <rFont val="Arial"/>
      </rPr>
      <t xml:space="preserve"> Current condition (please select from the dropdown menu from 1 to 5) : (1) = Excellent, (2) = Good and acceptable, (3) = In service but in bad condition (corroded/worn-out/leaking/… etc.), (4) = Partially defected/damaged, (5) = Totally defected/damaged.</t>
    </r>
  </si>
  <si>
    <t>B-2.6.2.2.30</t>
  </si>
  <si>
    <r>
      <rPr>
        <vertAlign val="superscript"/>
        <sz val="10"/>
        <color theme="1"/>
        <rFont val="Arial"/>
        <family val="2"/>
      </rPr>
      <t xml:space="preserve"> (4)</t>
    </r>
    <r>
      <rPr>
        <sz val="10"/>
        <rFont val="Arial"/>
      </rPr>
      <t xml:space="preserve"> Performance Level (please select from the dropdown menu from 1 to 4) : (1) = Excellent, (2) = Good and acceptable, (3) = Poor performance and suffering from a lot of breakdowns, (4) = The equipment is off and out of service.</t>
    </r>
  </si>
  <si>
    <t>B-2.6.2.2.31</t>
  </si>
  <si>
    <t>B-2.6.2.2.32</t>
  </si>
  <si>
    <t>B-2.6.2.2.33</t>
  </si>
  <si>
    <t>B-2.6.2.2.34</t>
  </si>
  <si>
    <t>B-2.6.2.2.35</t>
  </si>
  <si>
    <t>B-2.6.2.2.36</t>
  </si>
  <si>
    <t>B-2.6.2.2.37</t>
  </si>
  <si>
    <t>B-2.6.2.2.38</t>
  </si>
  <si>
    <t>B-2.6.2.2.39</t>
  </si>
  <si>
    <t>B-2.6.2.2.40</t>
  </si>
  <si>
    <t>B-2.6.2.2.41</t>
  </si>
  <si>
    <t>B-2.6.2.2.42</t>
  </si>
  <si>
    <t>B-2.6.2.2.43</t>
  </si>
  <si>
    <t>B-2.6.2.2.44</t>
  </si>
  <si>
    <t>B-2.6.2.2.45</t>
  </si>
  <si>
    <t>B-2.6.2.2.46</t>
  </si>
  <si>
    <t>جدول B-2.6.2.3 :لوحات التحكم الكهربائية المركبة في وحدات انتاج المياه ومحطات إعادة الضخ</t>
  </si>
  <si>
    <r>
      <t xml:space="preserve">نوع مرفق او وحدة الامداد بالمياه </t>
    </r>
    <r>
      <rPr>
        <b/>
        <vertAlign val="superscript"/>
        <sz val="11"/>
        <color theme="1"/>
        <rFont val="Arial"/>
        <family val="2"/>
      </rPr>
      <t>(1)</t>
    </r>
  </si>
  <si>
    <r>
      <t>اسم / رقم/ رمز مرفق/وحدة  الإمداد بالمياه</t>
    </r>
    <r>
      <rPr>
        <b/>
        <vertAlign val="superscript"/>
        <sz val="11"/>
        <color theme="1"/>
        <rFont val="Arial"/>
        <family val="2"/>
      </rPr>
      <t>(2)</t>
    </r>
  </si>
  <si>
    <t>أسماء /ارقام/رموز المضخات / المعدات  العاملة  التي تغذيها لوحة التحكم</t>
  </si>
  <si>
    <t>جمالي قدرة الاحمال الكهربائية على لوحة التحكم (ك.وات)</t>
  </si>
  <si>
    <t xml:space="preserve">قدرة لوحة التحكم والتوزيع (كيلوات) </t>
  </si>
  <si>
    <t>الجهد الاسمي
(فولت)</t>
  </si>
  <si>
    <r>
      <t xml:space="preserve"> نوع بادئ التشغيل للمحرك </t>
    </r>
    <r>
      <rPr>
        <b/>
        <vertAlign val="superscript"/>
        <sz val="11"/>
        <color theme="1"/>
        <rFont val="Arial"/>
        <family val="2"/>
      </rPr>
      <t>(3)</t>
    </r>
  </si>
  <si>
    <r>
      <t xml:space="preserve">الحالة الراهنة </t>
    </r>
    <r>
      <rPr>
        <b/>
        <vertAlign val="superscript"/>
        <sz val="11"/>
        <color theme="1"/>
        <rFont val="Arial"/>
        <family val="2"/>
      </rPr>
      <t>(4)</t>
    </r>
  </si>
  <si>
    <r>
      <t xml:space="preserve">مستوى الأداء </t>
    </r>
    <r>
      <rPr>
        <b/>
        <vertAlign val="superscript"/>
        <sz val="11"/>
        <color theme="1"/>
        <rFont val="Arial"/>
        <family val="2"/>
      </rPr>
      <t>(5)</t>
    </r>
  </si>
  <si>
    <t>B-2.6.2.3.1</t>
  </si>
  <si>
    <t>لا توجد منظومة تصحيح معامل القدرة</t>
  </si>
  <si>
    <t>B-2.6.2.3.2</t>
  </si>
  <si>
    <t>B-2.6.2.3.3</t>
  </si>
  <si>
    <t>B-2.6.2.3.4</t>
  </si>
  <si>
    <t>B-2.6.2.3.5</t>
  </si>
  <si>
    <t>B-2.6.2.3.6</t>
  </si>
  <si>
    <t>B-2.6.2.3.7</t>
  </si>
  <si>
    <t>B-2.6.2.3.8</t>
  </si>
  <si>
    <t>B-2.6.2.3.9</t>
  </si>
  <si>
    <t>B-2.6.2.3.10</t>
  </si>
  <si>
    <t>B-2.6.2.3.11</t>
  </si>
  <si>
    <t>B-2.6.2.3.12</t>
  </si>
  <si>
    <t>B-2.6.2.3.13</t>
  </si>
  <si>
    <t>B-2.6.2.3.14</t>
  </si>
  <si>
    <t>B-2.6.2.3.15</t>
  </si>
  <si>
    <t>B-2.6.2.3.16</t>
  </si>
  <si>
    <t>B-2.6.2.3.17</t>
  </si>
  <si>
    <t>B-2.6.2.3.18</t>
  </si>
  <si>
    <t>B-2.6.2.3.19</t>
  </si>
  <si>
    <t>B-2.6.2.3.20</t>
  </si>
  <si>
    <t>B-2.6.2.3.21</t>
  </si>
  <si>
    <t>B-2.6.2.3.22</t>
  </si>
  <si>
    <t>B-2.6.2.3.23</t>
  </si>
  <si>
    <t>B-2.6.2.3.24</t>
  </si>
  <si>
    <t>B-2.6.2.3.25</t>
  </si>
  <si>
    <t>B-2.6.2.3.26</t>
  </si>
  <si>
    <t>B-2.6.2.3.27</t>
  </si>
  <si>
    <t>B-2.6.2.3.28</t>
  </si>
  <si>
    <t>B-2.6.2.3.29</t>
  </si>
  <si>
    <t>B-2.6.2.3.30</t>
  </si>
  <si>
    <t>B-2.6.2.3.31</t>
  </si>
  <si>
    <t>B-2.6.2.3.32</t>
  </si>
  <si>
    <t>B-2.6.2.3.33</t>
  </si>
  <si>
    <t>B-2.6.2.3.34</t>
  </si>
  <si>
    <t>B-2.6.2.3.35</t>
  </si>
  <si>
    <t>B-2.6.2.3.36</t>
  </si>
  <si>
    <t>B-2.6.2.3.37</t>
  </si>
  <si>
    <t>B-2.6.2.3.38</t>
  </si>
  <si>
    <t>B-2.6.2.3.39</t>
  </si>
  <si>
    <t>B-2.6.2.3.40</t>
  </si>
  <si>
    <t>B-2.6.2.3.41</t>
  </si>
  <si>
    <t>B-2.6.2.3.42</t>
  </si>
  <si>
    <t>B-2.6.2.3.43</t>
  </si>
  <si>
    <t>B-2.6.2.3.44</t>
  </si>
  <si>
    <t>B-2.6.2.3.45</t>
  </si>
  <si>
    <t>B-2.6.2.3.46</t>
  </si>
  <si>
    <r>
      <rPr>
        <vertAlign val="superscript"/>
        <sz val="10"/>
        <color theme="1"/>
        <rFont val="Arial"/>
        <family val="2"/>
      </rPr>
      <t xml:space="preserve"> (1) </t>
    </r>
    <r>
      <rPr>
        <sz val="10"/>
        <rFont val="Arial"/>
      </rPr>
      <t xml:space="preserve">يرجى ادخال بيانات كل لوحات التحكم المركبة في وحدات انتاج المياه وإعادة ضخ المياه واختيار موقع التركيب من القائمة المنسدلة من 1 إلى 5: (1)= بئر جوفي، (2)= بئر سطحي، (3)= مصدر من عين، (4)= محطة رفع/ضخ/تعزيز، (5)= اخرى لطفاً اذكرها) وإضافة صفوف جديدة بحسب الحاجة </t>
    </r>
  </si>
  <si>
    <r>
      <rPr>
        <vertAlign val="superscript"/>
        <sz val="10"/>
        <color theme="1"/>
        <rFont val="Arial"/>
        <family val="2"/>
      </rPr>
      <t>(2)</t>
    </r>
    <r>
      <rPr>
        <sz val="10"/>
        <rFont val="Arial"/>
      </rPr>
      <t xml:space="preserve"> يرجى تحديد اسم أو رمز وحدة إنتاج المياه (بئر ، نبع أو مصدر آخر) أو محطة الضخ التي تم تركيب لوحة التحكم فيها.</t>
    </r>
  </si>
  <si>
    <r>
      <rPr>
        <vertAlign val="superscript"/>
        <sz val="10"/>
        <color theme="1"/>
        <rFont val="Arial"/>
        <family val="2"/>
      </rPr>
      <t>(3)</t>
    </r>
    <r>
      <rPr>
        <sz val="10"/>
        <rFont val="Arial"/>
      </rPr>
      <t>نوع بادئ التشغيل للمحرك (اختار من 1الى 7) : (1)=  توصيل مباشر ، (2)=توصيل مثلثي - نجمي (ستار دلتا) ، (3)=محرك ذاتي، (4)= بادئ ناعم (سوفت استرتر)، (5)=جهاز متغير الذبذبة (6)= انفرتر ، (7)=أخرى (حددها).</t>
    </r>
  </si>
  <si>
    <r>
      <rPr>
        <vertAlign val="superscript"/>
        <sz val="10"/>
        <color theme="1"/>
        <rFont val="Arial"/>
        <family val="2"/>
      </rPr>
      <t>(4)</t>
    </r>
    <r>
      <rPr>
        <sz val="10"/>
        <rFont val="Arial"/>
      </rPr>
      <t>الحالة الراهنة (يرجى الاختيار من القائمة المنسدلة من ا الى 5) : (1) = ممتاز  ، (2) = جيد و مقبول ، (3)= متهالك (مذحل /متاكل/يسرب/....الخ) ، (4)=مدمر/تالف جزئيا ، (5)=مدمر/تالف كليا</t>
    </r>
  </si>
  <si>
    <r>
      <rPr>
        <vertAlign val="superscript"/>
        <sz val="10"/>
        <color theme="1"/>
        <rFont val="Arial"/>
        <family val="2"/>
      </rPr>
      <t xml:space="preserve">   (5)</t>
    </r>
    <r>
      <rPr>
        <sz val="10"/>
        <rFont val="Arial"/>
      </rPr>
      <t>مستوى الأداء (يرجى الاختيار من القائمة المنسدلة من 1 الى 4) :  (1) = ممتاز   ، (2) = جيد و مقبول ، (3)=ضعيف و متكرر الأعطال ، (4)=متوقف وخارج الخدمة</t>
    </r>
  </si>
  <si>
    <t>جدول B-2.6.2.4: أسئلة عامة حول أنظمة التحكم و أجهزة القياس لوحدات انتاج المياه ومحطات إعادة الضخ</t>
  </si>
  <si>
    <t xml:space="preserve">السؤال </t>
  </si>
  <si>
    <t>B-2.6.2.4.1</t>
  </si>
  <si>
    <t xml:space="preserve">ما نوع نظام التحكم والحمايات للمحركات الكهربائية؟ حدد في الإجابة إذا كان: 1- نظام تقليدي (يعتمد على المرحلات) 2- ذكي (يعتمد على متحكمات منطقية)، وأي معلومات إضافية أذكرها في خانة الملاحظات. </t>
  </si>
  <si>
    <t>B-2.6.2.4.2</t>
  </si>
  <si>
    <t>هل يمكن تشغيل المعدات أوتوماتيكيا؟</t>
  </si>
  <si>
    <t xml:space="preserve">لايمكن </t>
  </si>
  <si>
    <t>لماذا</t>
  </si>
  <si>
    <t>B-2.6.2.4.3</t>
  </si>
  <si>
    <t xml:space="preserve">هل يمكن مراقبة والتحكم بالآبار ومصادر المياه الأخرى ومحطات الضخ عن بعد؟ إذا كانت الإجابة "نعم" ، يرجى تحديد الإجراءات أو الأنظمة للقيام بذلك في خانة "الملاحظات". </t>
  </si>
  <si>
    <t>مطلوب نظام ACADA</t>
  </si>
  <si>
    <t>B-2.6.2.4.4</t>
  </si>
  <si>
    <t xml:space="preserve">هل أنظمة التحكم الحالية كافية وتعمل بشكل سليم؟  </t>
  </si>
  <si>
    <t>لا غير كافة</t>
  </si>
  <si>
    <t>B-2.6.2.4.5</t>
  </si>
  <si>
    <t xml:space="preserve">هل يتم صيانة أنظمة التحكم بشكل دوري؟ إذا كانت الإجابة "نعم" ، فيرجى تحديد الفترات الزمنية ، وإذا كانت الإجابة "لا" ، يرجى ذكر الأسباب في خانة "الملاحظات".  </t>
  </si>
  <si>
    <t>نعم / حسب الحاجة</t>
  </si>
  <si>
    <t>B-2.6.2.4.6</t>
  </si>
  <si>
    <t>هل توجد مولدات/مصادر طاقة شمسية أحتياطية؟ إذا كانت الإجابة "نعم" ، فيرجى وصف الفترات الزمنية لاستخدام هذه المصادر الاحتياطية، وإذا كانت الإجابة "لا" ، يرجى ذكر الأسباب في خانة "الملاحظات".</t>
  </si>
  <si>
    <t>نعم / حسب انقطاع الكهرباء العامه</t>
  </si>
  <si>
    <t>B-2.6.2.4.7</t>
  </si>
  <si>
    <t xml:space="preserve">كيف يمكن تحسين نظام التحكم الحالي؟ </t>
  </si>
  <si>
    <t xml:space="preserve">لا / يحتاج ااستبدال القديم </t>
  </si>
  <si>
    <t>B-2.6.2.4.8</t>
  </si>
  <si>
    <t xml:space="preserve">هل منظومة أجهزة القياس الحالية كافية وتعمل بشكل سليم؟ </t>
  </si>
  <si>
    <t>B-2.6.2.4.9</t>
  </si>
  <si>
    <t xml:space="preserve"> هل يتم صيانة منظومة أجهزة القياس الحالية بشكل دوري؟ إذا كانت الإجابة "نعم" ، فيرجى وصف الفترات الزمنية ، وإذا كانت الإجابة "لا" ، يرجى ذكر الأسباب في خانة "الملاحظات".</t>
  </si>
  <si>
    <t xml:space="preserve">نعم / أحيانا حسب الحاجه </t>
  </si>
  <si>
    <t>B-2.6.2.4.10</t>
  </si>
  <si>
    <t>هل لدى فريق العمل الفهم الجيد بخصوص كيفية صيانة ومعايرة أجهزة القياس؟</t>
  </si>
  <si>
    <t>B-2.6.2.4.11</t>
  </si>
  <si>
    <t>كيف يتم أخد قراءات أجهزة القياس؟  (1- عبر المشغل  2- عبر نظام آلي)</t>
  </si>
  <si>
    <t>B-2.6.2.4.12</t>
  </si>
  <si>
    <t xml:space="preserve">هل يتم توثيق قراءات أجهزة القياس وكيف (سجلات, كمبيوتر, أخرى وضحها)؟ </t>
  </si>
  <si>
    <t>يتم أحيانا عن طريق السجلات</t>
  </si>
  <si>
    <t>B-2.6.2.4.13</t>
  </si>
  <si>
    <t xml:space="preserve">استبدال بنظام الي </t>
  </si>
  <si>
    <t xml:space="preserve">جدول B-2.6.2.5 المعدات المساعدة (وحدات المصافي الميكانيكية/الصمامات/بوابات/الونشات الكهربائية/وغيرها) المركبة لنظام المياه </t>
  </si>
  <si>
    <t>إسم / رقم/ رمز مرفق/وحدة  الإمداد بالمياه</t>
  </si>
  <si>
    <r>
      <t xml:space="preserve">اسم ورقم المعدة </t>
    </r>
    <r>
      <rPr>
        <b/>
        <vertAlign val="superscript"/>
        <sz val="11"/>
        <color theme="1"/>
        <rFont val="Arial"/>
        <family val="2"/>
      </rPr>
      <t>(2)</t>
    </r>
  </si>
  <si>
    <r>
      <t xml:space="preserve">
 الحالة الراهنة</t>
    </r>
    <r>
      <rPr>
        <b/>
        <vertAlign val="superscript"/>
        <sz val="11"/>
        <color theme="1"/>
        <rFont val="Arial"/>
        <family val="2"/>
      </rPr>
      <t>(3)</t>
    </r>
    <r>
      <rPr>
        <b/>
        <sz val="11"/>
        <color theme="1"/>
        <rFont val="Arial"/>
        <family val="2"/>
      </rPr>
      <t xml:space="preserve">
</t>
    </r>
  </si>
  <si>
    <r>
      <t>مستوى الأداء</t>
    </r>
    <r>
      <rPr>
        <b/>
        <vertAlign val="superscript"/>
        <sz val="11"/>
        <color theme="1"/>
        <rFont val="Arial"/>
        <family val="2"/>
      </rPr>
      <t>(4)</t>
    </r>
  </si>
  <si>
    <t>B-2.6.2.5.1</t>
  </si>
  <si>
    <t>محبس، رداد، مواسير رفع، مضخة، صندوق تشغيل، محول خفض 11/0.4، عداد</t>
  </si>
  <si>
    <t>قطعة</t>
  </si>
  <si>
    <t>B-2.6.2.5.2</t>
  </si>
  <si>
    <t>B-2.6.2.5.3</t>
  </si>
  <si>
    <t>B-2.6.2.5.4</t>
  </si>
  <si>
    <t>B-2.6.2.5.5</t>
  </si>
  <si>
    <t>B-2.6.2.5.6</t>
  </si>
  <si>
    <t>B-2.6.2.5.7</t>
  </si>
  <si>
    <t>B-2.6.2.5.8</t>
  </si>
  <si>
    <t>B-2.6.2.5.9</t>
  </si>
  <si>
    <t>B-2.6.2.5.10</t>
  </si>
  <si>
    <t>B-2.6.2.5.11</t>
  </si>
  <si>
    <t>B-2.6.2.5.12</t>
  </si>
  <si>
    <t>B-2.6.2.5.13</t>
  </si>
  <si>
    <t>B-2.6.2.5.14</t>
  </si>
  <si>
    <t>B-2.6.2.5.15</t>
  </si>
  <si>
    <t>B-2.6.2.5.16</t>
  </si>
  <si>
    <t>B-2.6.2.5.17</t>
  </si>
  <si>
    <t>B-2.6.2.5.18</t>
  </si>
  <si>
    <t>B-2.6.2.5.19</t>
  </si>
  <si>
    <t>B-2.6.2.5.20</t>
  </si>
  <si>
    <t>B-2.6.2.5.21</t>
  </si>
  <si>
    <t>B-2.6.2.5.22</t>
  </si>
  <si>
    <t>B-2.6.2.5.23</t>
  </si>
  <si>
    <t>B-2.6.2.5.24</t>
  </si>
  <si>
    <t>B-2.6.2.5.25</t>
  </si>
  <si>
    <t>B-2.6.2.5.26</t>
  </si>
  <si>
    <t>B-2.6.2.5.27</t>
  </si>
  <si>
    <t>انحشار المضخة داخل البير</t>
  </si>
  <si>
    <t>B-2.6.2.5.28</t>
  </si>
  <si>
    <t>B-2.6.2.5.29</t>
  </si>
  <si>
    <t>B-2.6.2.5.30</t>
  </si>
  <si>
    <t>B-2.6.2.5.31</t>
  </si>
  <si>
    <t>B-2.6.2.5.32</t>
  </si>
  <si>
    <t>B-2.6.2.5.33</t>
  </si>
  <si>
    <t>B-2.6.2.5.34</t>
  </si>
  <si>
    <t>B-2.6.2.5.35</t>
  </si>
  <si>
    <t>B-2.6.2.5.36</t>
  </si>
  <si>
    <t>B-2.6.2.5.37</t>
  </si>
  <si>
    <t>B-2.6.2.5.38</t>
  </si>
  <si>
    <t>B-2.6.2.5.39</t>
  </si>
  <si>
    <t>B-2.6.2.5.40</t>
  </si>
  <si>
    <t>B-2.6.2.5.41</t>
  </si>
  <si>
    <t>B-2.6.2.5.42</t>
  </si>
  <si>
    <t>B-2.6.2.5.43</t>
  </si>
  <si>
    <t>B-2.6.2.5.44</t>
  </si>
  <si>
    <t>B-2.6.2.5.45</t>
  </si>
  <si>
    <t>B-2.6.2.5.46</t>
  </si>
  <si>
    <r>
      <rPr>
        <vertAlign val="superscript"/>
        <sz val="10"/>
        <color theme="1"/>
        <rFont val="Arial"/>
        <family val="2"/>
      </rPr>
      <t xml:space="preserve"> (1) </t>
    </r>
    <r>
      <rPr>
        <sz val="10"/>
        <rFont val="Arial"/>
      </rPr>
      <t xml:space="preserve"> يرجى سرد البيانات والمعلومات الخاصة بجميع المعدات المساعدة المركبة لنظام إمداد المياه. يرجى تحديد الموقع من القائمة المنسدلة من 1-5: (1) = غرفة تحكم وحدات إنتاج المياه (الآبار الجوفية / السطحية ، ينابيع  المياه) ، (2) = غرفة تحكم محطات الضخ / التعزيز ، (3) = ورشة الصيانة ، (4) = غرفة تحكم محطات التوليد (5) = أخرى (يرجى ذكرها).</t>
    </r>
  </si>
  <si>
    <r>
      <rPr>
        <vertAlign val="superscript"/>
        <sz val="10"/>
        <color theme="1"/>
        <rFont val="Arial"/>
        <family val="2"/>
      </rPr>
      <t>(2)</t>
    </r>
    <r>
      <rPr>
        <sz val="10"/>
        <rFont val="Arial"/>
      </rPr>
      <t xml:space="preserve"> يرجى ذكر جميع المعدات المساعدة (المصافي ، المحابس ، والبوابات ، والونشات، وأعمال الأنابيب ، والكابلات ، والقنوات ، وغرف التفتيش والتوزيع ، إلخ). الرجاء إضافة صفوف جديدة حسب الحاجة </t>
    </r>
  </si>
  <si>
    <r>
      <rPr>
        <vertAlign val="superscript"/>
        <sz val="10"/>
        <color theme="1"/>
        <rFont val="Arial"/>
        <family val="2"/>
      </rPr>
      <t xml:space="preserve">(3) </t>
    </r>
    <r>
      <rPr>
        <sz val="10"/>
        <rFont val="Arial"/>
      </rPr>
      <t>الحالة الراهنة (يرجى الاختيار من القائمة المنسدلة من ا الى 5) : (1) = ممتاز  ، (2) = جيد و مقبول ، (3)= متهالك (مذحل /متاكل/يسرب/....الخ) ، (4)=مدمر/تالف جزئيا ، (5)=مدمر/تالف كليا</t>
    </r>
  </si>
  <si>
    <r>
      <rPr>
        <vertAlign val="superscript"/>
        <sz val="10"/>
        <color theme="1"/>
        <rFont val="Arial"/>
        <family val="2"/>
      </rPr>
      <t xml:space="preserve">   (4)</t>
    </r>
    <r>
      <rPr>
        <sz val="10"/>
        <rFont val="Arial"/>
      </rPr>
      <t>مستوى الأداء (يرجى الاختيار من القائمة المنسدلة من 1 الى 4) :  (1) = ممتاز   ، (2) = جيد و مقبول ، (3)=ضعيف و متكرر الأعطال ، (4)=متوقف وخارج الخدمة</t>
    </r>
  </si>
  <si>
    <t>صالح محمد صالح بلعيدي</t>
  </si>
  <si>
    <t>المدير العام</t>
  </si>
  <si>
    <t>المؤسسة المحلية للمياه والصرف الصحي / ابين</t>
  </si>
  <si>
    <t>صالح محمد صالح بلعيجدي</t>
  </si>
  <si>
    <t>رفيق علي سعيد الباهزي</t>
  </si>
  <si>
    <t>رئيس قسم المختبر</t>
  </si>
  <si>
    <t>Ahmed Ali Abdullah Noman + Abdul Rahman Mohsen Saleh Al-Dhabi</t>
  </si>
  <si>
    <t>civil engineer</t>
  </si>
  <si>
    <t>The Local Water and Sanitation Corporation (LWSC)- Abyan</t>
  </si>
  <si>
    <t>Owned</t>
  </si>
  <si>
    <t>Reinforeced Concrete</t>
  </si>
  <si>
    <t>the main building</t>
  </si>
  <si>
    <t>Jaar branch building</t>
  </si>
  <si>
    <t>Al Hosn Water Station</t>
  </si>
  <si>
    <t>Abyan-Zanzibar</t>
  </si>
  <si>
    <t>Abyan-Jaar</t>
  </si>
  <si>
    <t>Abyan-Khanfar</t>
  </si>
  <si>
    <t>The building was completely destroyed as a result of aircraft bombing in 2011</t>
  </si>
  <si>
    <t>An old building in need of rehabilitation</t>
  </si>
  <si>
    <t>Old buildings built in 1982</t>
  </si>
  <si>
    <t>Main warehouse</t>
  </si>
  <si>
    <t>Jaar warehouse</t>
  </si>
  <si>
    <t>Al Hosn Station Workshop</t>
  </si>
  <si>
    <t>Administrative and technical offices</t>
  </si>
  <si>
    <t>Hangar</t>
  </si>
  <si>
    <t>Reinforced concrete building</t>
  </si>
  <si>
    <t>Completely destroyed as a result of aircraft bombing in 2011</t>
  </si>
  <si>
    <t xml:space="preserve">  Crane and  rehablitation</t>
  </si>
  <si>
    <t>It needs electrical maintenance + rehablitation</t>
  </si>
  <si>
    <t>It needsfinishing rehablitation</t>
  </si>
  <si>
    <t>Chlorination room</t>
  </si>
  <si>
    <t>Abyan-Al Hosn</t>
  </si>
  <si>
    <r>
      <t xml:space="preserve">Priority </t>
    </r>
    <r>
      <rPr>
        <b/>
        <vertAlign val="superscript"/>
        <sz val="11"/>
        <color indexed="8"/>
        <rFont val="Arial"/>
        <family val="2"/>
      </rPr>
      <t>(3)</t>
    </r>
    <r>
      <rPr>
        <b/>
        <sz val="11"/>
        <color indexed="8"/>
        <rFont val="Arial"/>
        <family val="2"/>
      </rPr>
      <t xml:space="preserve"> </t>
    </r>
  </si>
  <si>
    <r>
      <t xml:space="preserve">Brief description of required measures / materials / equipment </t>
    </r>
    <r>
      <rPr>
        <b/>
        <vertAlign val="superscript"/>
        <sz val="11"/>
        <rFont val="Arial"/>
        <family val="2"/>
      </rPr>
      <t>(2)</t>
    </r>
  </si>
  <si>
    <r>
      <t xml:space="preserve">Description / purpose of building </t>
    </r>
    <r>
      <rPr>
        <b/>
        <vertAlign val="superscript"/>
        <sz val="11"/>
        <rFont val="Arial"/>
        <family val="2"/>
      </rPr>
      <t xml:space="preserve">(1) </t>
    </r>
  </si>
  <si>
    <t>Rehablitation</t>
  </si>
  <si>
    <t>Zain Muhammad Al-Saadi</t>
  </si>
  <si>
    <t>Computer department administrator</t>
  </si>
  <si>
    <t>11/6/2032</t>
  </si>
  <si>
    <t>N/A</t>
  </si>
  <si>
    <t>14 days</t>
  </si>
  <si>
    <t>Private wells</t>
  </si>
  <si>
    <t>one basin</t>
  </si>
  <si>
    <t>Measurement is made through ground tanks by determining their level (approximate)</t>
  </si>
  <si>
    <t>After the events of 2011 that took place in the governorate, the water network and the institution’s building were almost completely destroyed</t>
  </si>
  <si>
    <t>By comparing operating hours with the water level in the tanks</t>
  </si>
  <si>
    <t>Water is distributed according to population density in some areas</t>
  </si>
  <si>
    <t>Conducting studies to increase wells and new transmission lines + rehabilitating some existing wells</t>
  </si>
  <si>
    <t>But it does not include all areas</t>
  </si>
  <si>
    <t>Increase sources</t>
  </si>
  <si>
    <t>Due to lack of capabilities</t>
  </si>
  <si>
    <t>Due to the current situation the country is experiencing</t>
  </si>
  <si>
    <t>Jaar wells basin due to the nearest location  of the wastewater drainage channel to the basin as a result of the lack of treatment basins</t>
  </si>
  <si>
    <t>Completely resolved</t>
  </si>
  <si>
    <t>Water Resources Authority</t>
  </si>
  <si>
    <t>There is an Abyan Delta Basin Committee</t>
  </si>
  <si>
    <t xml:space="preserve">There is continuous coordination to periodically test water samples from all basins and monitor the level of groundwater </t>
  </si>
  <si>
    <t>Most disputes are being refer to the Water Resources Authority and the local  authorities</t>
  </si>
  <si>
    <t>not contaminated</t>
  </si>
  <si>
    <t>Yes - mechanical - not functional</t>
  </si>
  <si>
    <t>Al Hosn basin</t>
  </si>
  <si>
    <t>Jaar basin</t>
  </si>
  <si>
    <t>Zanzibar basin</t>
  </si>
  <si>
    <t>Saken of Al-Marabish</t>
  </si>
  <si>
    <t>Eng. Walid Saeed Al-Marqashi</t>
  </si>
  <si>
    <t>Mechanical engineer</t>
  </si>
  <si>
    <t>Techncal Manager</t>
  </si>
  <si>
    <t>Lupsum</t>
  </si>
  <si>
    <t>Water meters +non return valves +gate valves +cleaning the well</t>
  </si>
  <si>
    <t>Civil Engineer</t>
  </si>
  <si>
    <t>Eng.Ahmed Noman</t>
  </si>
  <si>
    <t>Reservoir</t>
  </si>
  <si>
    <t>Well</t>
  </si>
  <si>
    <t xml:space="preserve">Al Hosn </t>
  </si>
  <si>
    <t xml:space="preserve">Zanzibar </t>
  </si>
  <si>
    <t xml:space="preserve">Jaar </t>
  </si>
  <si>
    <t>Al Qood</t>
  </si>
  <si>
    <t>Al Makhzan</t>
  </si>
  <si>
    <t>Al Jawal</t>
  </si>
  <si>
    <t>Al Hosn</t>
  </si>
  <si>
    <t>Al Hosn station No 1</t>
  </si>
  <si>
    <t>Al Hosn station No 2</t>
  </si>
  <si>
    <t>Zanzibar  basin</t>
  </si>
  <si>
    <t xml:space="preserve">Alqolyah Zanzibar </t>
  </si>
  <si>
    <t>Bajader</t>
  </si>
  <si>
    <t>t requires maintenance of the valves and cleaning of the reservoir</t>
  </si>
  <si>
    <t>It needs to install a 30 kw  pump</t>
  </si>
  <si>
    <t>Manual chlorination</t>
  </si>
  <si>
    <t>As per the needs on  2016</t>
  </si>
  <si>
    <t>sufficient</t>
  </si>
  <si>
    <t>there is no such areas</t>
  </si>
  <si>
    <t>None</t>
  </si>
  <si>
    <t>Yes/mechanic/functional</t>
  </si>
  <si>
    <t>Yes / Manual / functional</t>
  </si>
  <si>
    <t>All areas + Aden</t>
  </si>
  <si>
    <t>Installing digital meters</t>
  </si>
  <si>
    <t>Jaar</t>
  </si>
  <si>
    <t>Zanzibar</t>
  </si>
  <si>
    <t>Jaar basin 1</t>
  </si>
  <si>
    <t>Jaar basin 2</t>
  </si>
  <si>
    <t>Full cleaning of the reservoirs + digital water  meters</t>
  </si>
  <si>
    <t>Full cleaning of the reservoirs</t>
  </si>
  <si>
    <t>HDPE</t>
  </si>
  <si>
    <t>UPVC</t>
  </si>
  <si>
    <t>14 inch</t>
  </si>
  <si>
    <t>3 inch</t>
  </si>
  <si>
    <t>1 to 4 inch</t>
  </si>
  <si>
    <t>12 inch</t>
  </si>
  <si>
    <t>KM</t>
  </si>
  <si>
    <t>Water transmission pipeline</t>
  </si>
  <si>
    <t>Sub-main  and internal networks</t>
  </si>
  <si>
    <t>Sheikh Salem</t>
  </si>
  <si>
    <t>Loader</t>
  </si>
  <si>
    <t>Al Hosn-Jaar</t>
  </si>
  <si>
    <t>Al Wadheea</t>
  </si>
  <si>
    <t>Lowder</t>
  </si>
  <si>
    <t>Bostar</t>
  </si>
  <si>
    <t>Water delivery to the Sheikh Salem area</t>
  </si>
  <si>
    <t>Delivering water to the Bajader reservoir area</t>
  </si>
  <si>
    <t>Delivering water to the Al Maraqed area</t>
  </si>
  <si>
    <t>There is a need of  pump + spare motor</t>
  </si>
  <si>
    <t>There is a need of a solar system + pump</t>
  </si>
  <si>
    <t>الوضع الحالي(4)</t>
  </si>
  <si>
    <t>Eng.Omar Muhammad Ali Saleh</t>
  </si>
  <si>
    <t>Basins Manager</t>
  </si>
  <si>
    <t>Al Hosn Basin</t>
  </si>
  <si>
    <t>Jaar Basin</t>
  </si>
  <si>
    <t>Zanzibar Basin</t>
  </si>
  <si>
    <t>Al Qood Basin</t>
  </si>
  <si>
    <t>Electrical transformers 0.4/11 kV</t>
  </si>
  <si>
    <t>Contactors</t>
  </si>
  <si>
    <t>Pumps + valves +  non return valves + water pressure measuring devices</t>
  </si>
  <si>
    <t>Purification and chlorination station</t>
  </si>
  <si>
    <t xml:space="preserve">Spare parts and chlorine gas cylinders and chlorine injection devices </t>
  </si>
  <si>
    <t>Simple sanatation system</t>
  </si>
  <si>
    <t>There is no treatment wastewater plant</t>
  </si>
  <si>
    <t>there is no sedimentation basins</t>
  </si>
  <si>
    <t>Traditionally (by draining into irrigation canals)</t>
  </si>
  <si>
    <t xml:space="preserve">Ther is no data </t>
  </si>
  <si>
    <t>Eng.bdulwali Ahmed Ali</t>
  </si>
  <si>
    <t>Projects Manager</t>
  </si>
  <si>
    <t>خطوط رئيسية وفرعيه</t>
  </si>
  <si>
    <t>Main and sub-main pipelines</t>
  </si>
  <si>
    <t>Pipelines</t>
  </si>
  <si>
    <t>Al Shohada square St.</t>
  </si>
  <si>
    <t>8 Inch</t>
  </si>
  <si>
    <t>Plastic</t>
  </si>
  <si>
    <t>Qadar Allah Area</t>
  </si>
  <si>
    <t>Social Fund for Devlopment</t>
  </si>
  <si>
    <t xml:space="preserve">Sanitation only
</t>
  </si>
  <si>
    <t xml:space="preserve">
It receives wastewater only
</t>
  </si>
  <si>
    <t xml:space="preserve">Laboratory equipment was recently installed
</t>
  </si>
  <si>
    <t>No tests are performed</t>
  </si>
  <si>
    <t xml:space="preserve">
It is not  being disposed of
</t>
  </si>
  <si>
    <t>N.A</t>
  </si>
  <si>
    <t>There are no detection and alarm systems</t>
  </si>
  <si>
    <t xml:space="preserve">No data </t>
  </si>
  <si>
    <t>Al- Qood</t>
  </si>
  <si>
    <t>Occupational safety equipment and tools</t>
  </si>
  <si>
    <t xml:space="preserve"> Wastewater plant</t>
  </si>
  <si>
    <t>Rehabilitation of the Wastewater plant of Al Qood</t>
  </si>
  <si>
    <t>The lack of a  Wastewater plant and the possibility of contamination of the water basin in the area</t>
  </si>
  <si>
    <t xml:space="preserve"> Wastewater plant in need of rehablitation and expansion</t>
  </si>
  <si>
    <t>Functional</t>
  </si>
  <si>
    <t>Chinese</t>
  </si>
  <si>
    <t>Al Qood sewer station</t>
  </si>
  <si>
    <t xml:space="preserve">Qadar Allah Area </t>
  </si>
  <si>
    <t>It needs a solar system</t>
  </si>
  <si>
    <t>It needs  6KW solar energy system</t>
  </si>
  <si>
    <t xml:space="preserve"> Al QoodSwage </t>
  </si>
  <si>
    <t xml:space="preserve">Needs a spare inverter
</t>
  </si>
  <si>
    <t xml:space="preserve">
needs a  combainer box  7- DOL</t>
  </si>
  <si>
    <t>Functional in Al Qood and not functional in Jaar</t>
  </si>
  <si>
    <t>In needs for pressure and flow meters</t>
  </si>
  <si>
    <t xml:space="preserve">N/A
</t>
  </si>
  <si>
    <t>To connect it with digital and internet system</t>
  </si>
  <si>
    <t>45M^3/hr   - 10 m total head</t>
  </si>
  <si>
    <t>20 M^3/hr   - 10 m total head</t>
  </si>
  <si>
    <t xml:space="preserve"> middle capacity Loader</t>
  </si>
  <si>
    <t>Qadar Allah area</t>
  </si>
  <si>
    <t>LWSC</t>
  </si>
  <si>
    <t>Lwsc</t>
  </si>
  <si>
    <t>Sewage submersible pumps</t>
  </si>
  <si>
    <t>Desludging trucks and blockage opening tools</t>
  </si>
  <si>
    <t>Omar Muhammad Ali Saleh</t>
  </si>
  <si>
    <t>There is no solar system power stations in the basins</t>
  </si>
  <si>
    <t>No electrical energy purchased from the private sector</t>
  </si>
  <si>
    <t>unfunctional</t>
  </si>
  <si>
    <t>There are no generators at the wastewater plants</t>
  </si>
  <si>
    <t>Well No 1</t>
  </si>
  <si>
    <t>Well No 2</t>
  </si>
  <si>
    <t>Well No 3</t>
  </si>
  <si>
    <t>Well No 4</t>
  </si>
  <si>
    <t>Well No 5</t>
  </si>
  <si>
    <t>Well No 6</t>
  </si>
  <si>
    <t>Well No 7</t>
  </si>
  <si>
    <t>Well No 8</t>
  </si>
  <si>
    <t>Well No 9</t>
  </si>
  <si>
    <t>Well No 10</t>
  </si>
  <si>
    <t>Well No 11</t>
  </si>
  <si>
    <t>Well No 12</t>
  </si>
  <si>
    <t>Well No 13</t>
  </si>
  <si>
    <t>Well No 14</t>
  </si>
  <si>
    <t>Well No 15</t>
  </si>
  <si>
    <t>Well No 16</t>
  </si>
  <si>
    <t>Well No 17</t>
  </si>
  <si>
    <t>Well No 18</t>
  </si>
  <si>
    <t>Well No 19</t>
  </si>
  <si>
    <t>Well No 20</t>
  </si>
  <si>
    <t>Well No 21</t>
  </si>
  <si>
    <t>Well No 22</t>
  </si>
  <si>
    <t>Well No 23</t>
  </si>
  <si>
    <t>Well No 24</t>
  </si>
  <si>
    <t>Well No 25</t>
  </si>
  <si>
    <t>Al-Awlaki well</t>
  </si>
  <si>
    <t>Rumaila well</t>
  </si>
  <si>
    <t>Bir Al-Sulaiti</t>
  </si>
  <si>
    <t>Al-Majlaba well</t>
  </si>
  <si>
    <t xml:space="preserve"> Hajj Saadwell</t>
  </si>
  <si>
    <t xml:space="preserve"> Hamida well</t>
  </si>
  <si>
    <t>Mahjoor well</t>
  </si>
  <si>
    <t xml:space="preserve"> Marboush well</t>
  </si>
  <si>
    <t>Mastoor  well</t>
  </si>
  <si>
    <t xml:space="preserve"> Bartoush well</t>
  </si>
  <si>
    <t>Al-Tariya well</t>
  </si>
  <si>
    <t>Al-Qadi well</t>
  </si>
  <si>
    <t xml:space="preserve"> Bajader well</t>
  </si>
  <si>
    <t xml:space="preserve"> Al-Jarba well</t>
  </si>
  <si>
    <t>Al-Mothalath well</t>
  </si>
  <si>
    <t>Al-Nash well</t>
  </si>
  <si>
    <t xml:space="preserve"> Al-Adun well</t>
  </si>
  <si>
    <t>Al-Mahlaj Al-Dakhlyah well</t>
  </si>
  <si>
    <t>Al-Mahlaj Al-Kharjyah well</t>
  </si>
  <si>
    <t>Al-Dawajen well</t>
  </si>
  <si>
    <t xml:space="preserve">Al Qood swage </t>
  </si>
  <si>
    <t>Al Hoson</t>
  </si>
  <si>
    <t>Waster</t>
  </si>
  <si>
    <t>Water</t>
  </si>
  <si>
    <t>Replace</t>
  </si>
  <si>
    <t>Main</t>
  </si>
  <si>
    <t>Al Hoson basin</t>
  </si>
  <si>
    <t>Sanitation</t>
  </si>
  <si>
    <t>Public electrcity source</t>
  </si>
  <si>
    <t>in needs of 6 KW solar panles</t>
  </si>
  <si>
    <t>Perkins</t>
  </si>
  <si>
    <t>Al Hoson basin station</t>
  </si>
  <si>
    <t>Jaar basin station</t>
  </si>
  <si>
    <t>Al Qood sanitation  station</t>
  </si>
  <si>
    <t>No electrical energy purchased</t>
  </si>
  <si>
    <t>Liter /6Months</t>
  </si>
  <si>
    <t>Diesel generator</t>
  </si>
  <si>
    <t>Diesel tank</t>
  </si>
  <si>
    <t>Solar power station</t>
  </si>
  <si>
    <t>Solar energy system</t>
  </si>
  <si>
    <t>Electrical transformer</t>
  </si>
  <si>
    <t>SWITCH GEAR KEYS</t>
  </si>
  <si>
    <t xml:space="preserve">Diesel </t>
  </si>
  <si>
    <t>Al Hosn station</t>
  </si>
  <si>
    <t>Bajadar Boster</t>
  </si>
  <si>
    <t xml:space="preserve"> Al Hosn</t>
  </si>
  <si>
    <t>Jaar Sewage</t>
  </si>
  <si>
    <t>Abyan University</t>
  </si>
  <si>
    <t>Hybrid power station (solar + wind + public electricity)</t>
  </si>
  <si>
    <t>Zanzibar basin Al Qood</t>
  </si>
  <si>
    <t>Saleh Mohammed Saleh Belaidi</t>
  </si>
  <si>
    <t>General Director</t>
  </si>
  <si>
    <t>Lack of transportation, work equipment, and wireless communication devices</t>
  </si>
  <si>
    <t>Needs of rehablitation</t>
  </si>
  <si>
    <t>Hard copies(papers)</t>
  </si>
  <si>
    <t>1 to 2 hours</t>
  </si>
  <si>
    <t>There is no such plan</t>
  </si>
  <si>
    <t>Lack of financial and technical capabilities</t>
  </si>
  <si>
    <t>Need to set up a workshop</t>
  </si>
  <si>
    <t>All requirements will be attached as coperhansive study</t>
  </si>
  <si>
    <t>NO</t>
  </si>
  <si>
    <t>No impact</t>
  </si>
  <si>
    <t>Slightly</t>
  </si>
  <si>
    <t>Sometimes</t>
  </si>
  <si>
    <t>Public Works Department</t>
  </si>
  <si>
    <t>Very difficult</t>
  </si>
  <si>
    <t>Because the Public Works Department does not perform its duties in regards of   rainwater draining</t>
  </si>
  <si>
    <t>It has a huge impact</t>
  </si>
  <si>
    <t>There are no watewater treatment plants</t>
  </si>
  <si>
    <t>There are many problems as  the most important  is the lack of sufficient machinery and work equipment</t>
  </si>
  <si>
    <t>In fact, we carry out all tasks, including suctioning rainwater from places where it is collected through pipes or mobile pumps.</t>
  </si>
  <si>
    <t>There are drainage networks for wastewater for about 60% of the area of Jaar and  Zanzibar, but without treatment and sedimentation  basins, The drainage in Jaar is carried out to irrigation canals and Zanzibar to a large ditch outside the city,morever  for the Al Qood  , there are such basins</t>
  </si>
  <si>
    <t>Yes, it has a negative impact, especially in Jaar, because it is drained into irrigation canals, and during flood seasons it is filled with flood water, which causes sewage water to return to the network, not to mention the environmental effects of flood water mixing with sewage</t>
  </si>
  <si>
    <t>Also, the lack of covers for some of the main manholes, the collapse of some of the manhole rooms, as well as the small diameters of the main  pipeslines and the lack of drainage cesspools.</t>
  </si>
  <si>
    <t>Unfortunately, they do not carry out these tasks because they do not have any  trucks after the 2011 war, which forces us to carry out these tasks.</t>
  </si>
  <si>
    <t>Needs rehablitation</t>
  </si>
  <si>
    <t>Needs new Poklin</t>
  </si>
  <si>
    <t xml:space="preserve">Diesel pump </t>
  </si>
  <si>
    <t xml:space="preserve">It needs a diesel pump </t>
  </si>
  <si>
    <t>water and sanitation</t>
  </si>
  <si>
    <t>Hino</t>
  </si>
  <si>
    <t>New Holland</t>
  </si>
  <si>
    <t>Hap</t>
  </si>
  <si>
    <t>Poklin</t>
  </si>
  <si>
    <t>Crane</t>
  </si>
  <si>
    <t>Desluging truck</t>
  </si>
  <si>
    <t>sewage suction machine</t>
  </si>
  <si>
    <t>Completed</t>
  </si>
  <si>
    <t xml:space="preserve">Social Fund for development
</t>
  </si>
  <si>
    <t>Yemeni-Kuwait Relief Authority</t>
  </si>
  <si>
    <t>Counstruction of  building with warehouses
s</t>
  </si>
  <si>
    <t>Rehabilitation of water station buildings + rehabilitation of wells + power electrical wires</t>
  </si>
  <si>
    <t>All areas under LWSC management</t>
  </si>
  <si>
    <t>Rehabilitation of Al Hosn water station</t>
  </si>
  <si>
    <t>The main building of LWSC</t>
  </si>
  <si>
    <t>Rafiq Ali Saeed Al-Bahazi</t>
  </si>
  <si>
    <t>Head of laboratory department</t>
  </si>
  <si>
    <t>Some of them</t>
  </si>
  <si>
    <t>To a cesspit</t>
  </si>
  <si>
    <t>The laboratory is new</t>
  </si>
  <si>
    <t>No tests have been performed yet</t>
  </si>
  <si>
    <t>Need to install a solar energy system</t>
  </si>
  <si>
    <t>Through a drainage network to a cesspit far from any wells or farms</t>
  </si>
  <si>
    <t xml:space="preserve">It is a One laboratory for Water and Sanitation  </t>
  </si>
  <si>
    <t>Total estimated cost ($)</t>
  </si>
  <si>
    <t>5 tons</t>
  </si>
  <si>
    <t>Small poklin</t>
  </si>
  <si>
    <t>Double crane (arm length 12 meters)</t>
  </si>
  <si>
    <t>Mobile workshop</t>
  </si>
  <si>
    <t xml:space="preserve"> Pick up 4*4 Vehicle of two cockpit</t>
  </si>
  <si>
    <t>Four-wheel drive Vehicle</t>
  </si>
  <si>
    <t>Bucklin with a large excavator</t>
  </si>
  <si>
    <t>Regular  transportation Vehicle</t>
  </si>
  <si>
    <t>Diesel transmission truck</t>
  </si>
  <si>
    <t xml:space="preserve"> diesel tank with the capacity of  12,000 litres</t>
  </si>
  <si>
    <t>bobcat truck</t>
  </si>
  <si>
    <t>Small  bobcat truck</t>
  </si>
  <si>
    <t xml:space="preserve">Air compresor for well cleaning </t>
  </si>
  <si>
    <t>Air compresor for well cleaning  to a depth of 150 metres</t>
  </si>
  <si>
    <t>full mobile workshop</t>
  </si>
  <si>
    <t xml:space="preserve"> small truck </t>
  </si>
  <si>
    <t xml:space="preserve"> small truck or 
 vehicle for transporting workers and work equipment</t>
  </si>
  <si>
    <t xml:space="preserve">suction + push sewage truck </t>
  </si>
  <si>
    <t xml:space="preserve"> four-wheel drive with tankk capacity 12,000 litres</t>
  </si>
  <si>
    <t xml:space="preserve"> sewage suction truck</t>
  </si>
  <si>
    <t xml:space="preserve"> Single  wheel drive with tank capacity: 8000 litres</t>
  </si>
  <si>
    <t>Unblocking truck</t>
  </si>
  <si>
    <t>Vibrator  to a minimum distance of 100 metres</t>
  </si>
  <si>
    <t>Sewage submersible pump</t>
  </si>
  <si>
    <t>9 KW submersible pump</t>
  </si>
  <si>
    <t>Rods to open blockages</t>
  </si>
  <si>
    <t>Rods to open network blockages</t>
  </si>
  <si>
    <t>Big poklin</t>
  </si>
  <si>
    <t>poklin with a large excavator</t>
  </si>
  <si>
    <t>poklin</t>
  </si>
  <si>
    <t xml:space="preserve"> Medium loader</t>
  </si>
  <si>
    <t>Front and backhoe loader</t>
  </si>
  <si>
    <t>B-2.6.2.1.11</t>
  </si>
  <si>
    <t>B-2.6.2.1.12</t>
  </si>
  <si>
    <t>B-2.6.2.1.13</t>
  </si>
  <si>
    <t>B-2.6.2.1.14</t>
  </si>
  <si>
    <t>B-2.6.2.1.15</t>
  </si>
  <si>
    <t>B-2.6.2.1.16</t>
  </si>
  <si>
    <t>B-2.6.2.1.17</t>
  </si>
  <si>
    <t>B-2.6.2.1.18</t>
  </si>
  <si>
    <t>B-2.6.2.1.19</t>
  </si>
  <si>
    <t>B-2.6.2.1.20</t>
  </si>
  <si>
    <t>B-2.6.2.1.21</t>
  </si>
  <si>
    <t>B-2.6.2.1.22</t>
  </si>
  <si>
    <t>B-2.6.2.1.23</t>
  </si>
  <si>
    <t>Well  No 1</t>
  </si>
  <si>
    <t>Well  No 2</t>
  </si>
  <si>
    <t>Well  No 3</t>
  </si>
  <si>
    <t>Well  No 4</t>
  </si>
  <si>
    <t>Well  No 5</t>
  </si>
  <si>
    <t>Well  No 6</t>
  </si>
  <si>
    <t>Well  No 7</t>
  </si>
  <si>
    <t>Well  No 8</t>
  </si>
  <si>
    <t>Well  No 9</t>
  </si>
  <si>
    <t>Well  No 10</t>
  </si>
  <si>
    <t>Well  No 11</t>
  </si>
  <si>
    <t>Well  No 12</t>
  </si>
  <si>
    <t>Al Khadysh well</t>
  </si>
  <si>
    <t xml:space="preserve"> Al-Adun</t>
  </si>
  <si>
    <t>Al-Sulaiti well</t>
  </si>
  <si>
    <t>Al dawagen well</t>
  </si>
  <si>
    <t xml:space="preserve"> Hajj Saad well</t>
  </si>
  <si>
    <t>Al Khadysh</t>
  </si>
  <si>
    <t>Al-Sulaiti</t>
  </si>
  <si>
    <t>4 years</t>
  </si>
  <si>
    <t>4 inch galvanized  with flanges</t>
  </si>
  <si>
    <t>the pump is stucked within the casing</t>
  </si>
  <si>
    <t>Requires electricity connection</t>
  </si>
  <si>
    <t>Well  No 13</t>
  </si>
  <si>
    <t>Well  No 14</t>
  </si>
  <si>
    <t>Well  No 15</t>
  </si>
  <si>
    <t>Well  No 16</t>
  </si>
  <si>
    <t>Well  No 17</t>
  </si>
  <si>
    <t>Well  No 18</t>
  </si>
  <si>
    <t>Well  No 19</t>
  </si>
  <si>
    <t>Well  No 20</t>
  </si>
  <si>
    <t>Well  No 21</t>
  </si>
  <si>
    <t>Well  No 22</t>
  </si>
  <si>
    <t>Well  No 23</t>
  </si>
  <si>
    <t>Well  No 24</t>
  </si>
  <si>
    <t>Well  No 25</t>
  </si>
  <si>
    <t>Public electrcity</t>
  </si>
  <si>
    <t>There is no system for  PF  correction</t>
  </si>
  <si>
    <t>not possible</t>
  </si>
  <si>
    <t>can't be</t>
  </si>
  <si>
    <t xml:space="preserve"> not sufficient</t>
  </si>
  <si>
    <t>Yes when needed</t>
  </si>
  <si>
    <t>yes when the public electrcity black out</t>
  </si>
  <si>
    <t>لNo as the old one needs replacement</t>
  </si>
  <si>
    <t>Sometimes as we use the logsheet</t>
  </si>
  <si>
    <t>Replacing the system with automatic one</t>
  </si>
  <si>
    <t>Need a ACADA system</t>
  </si>
  <si>
    <t>Why</t>
  </si>
  <si>
    <t>Need a disgital and smart system</t>
  </si>
  <si>
    <t>4 Years</t>
  </si>
  <si>
    <t>Valves, check valves, lifting pipes, collection box, water 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</si>
</sst>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2]\ #,##0.00"/>
  </numFmts>
  <fonts count="187">
    <font>
      <sz val="10"/>
      <name val="Arial"/>
    </font>
    <font>
      <sz val="14"/>
      <color rgb="FF000000"/>
      <name val="Arial"/>
    </font>
    <font>
      <sz val="10"/>
      <color rgb="FF000000"/>
      <name val="Arial"/>
    </font>
    <font>
      <sz val="12"/>
      <color rgb="FF000000"/>
      <name val="Arial"/>
    </font>
    <font>
      <b/>
      <sz val="10"/>
      <name val="Arial"/>
    </font>
    <font>
      <sz val="12"/>
      <color rgb="FF8396B0"/>
      <name val="Arial"/>
    </font>
    <font>
      <sz val="12"/>
      <name val="Arial"/>
    </font>
    <font>
      <b/>
      <sz val="12"/>
      <name val="Arial"/>
    </font>
    <font>
      <b/>
      <sz val="12"/>
      <color rgb="FF8396B0"/>
      <name val="Arial"/>
    </font>
    <font>
      <b/>
      <sz val="14"/>
      <name val="Arial"/>
    </font>
    <font>
      <sz val="12"/>
      <color rgb="FF435369"/>
      <name val="Arial"/>
    </font>
    <font>
      <b/>
      <sz val="14"/>
      <color rgb="FF435369"/>
      <name val="Arial"/>
    </font>
    <font>
      <b/>
      <sz val="12"/>
      <color rgb="FF435369"/>
      <name val="Arial"/>
    </font>
    <font>
      <b/>
      <sz val="12"/>
      <color rgb="FF000000"/>
      <name val="Arial"/>
    </font>
    <font>
      <b/>
      <sz val="11"/>
      <color rgb="FF000000"/>
      <name val="Arial"/>
    </font>
    <font>
      <u/>
      <sz val="11"/>
      <color rgb="FF000000"/>
      <name val="Arial"/>
    </font>
    <font>
      <sz val="11"/>
      <color rgb="FF000000"/>
      <name val="Arial"/>
    </font>
    <font>
      <b/>
      <u/>
      <sz val="10"/>
      <color rgb="FF000000"/>
      <name val="Arial"/>
    </font>
    <font>
      <u/>
      <sz val="10"/>
      <color rgb="FF000000"/>
      <name val="Arial"/>
    </font>
    <font>
      <sz val="10"/>
      <name val="Arial"/>
    </font>
    <font>
      <b/>
      <sz val="11"/>
      <name val="Arial"/>
    </font>
    <font>
      <b/>
      <u/>
      <sz val="11"/>
      <color rgb="FF000000"/>
      <name val="Arial"/>
    </font>
    <font>
      <sz val="11"/>
      <name val="Arial"/>
    </font>
    <font>
      <sz val="10"/>
      <name val="Verdana"/>
    </font>
    <font>
      <b/>
      <sz val="14"/>
      <color rgb="FF000000"/>
      <name val="Arial"/>
    </font>
    <font>
      <sz val="11"/>
      <color rgb="FF000000"/>
      <name val="Arial"/>
    </font>
    <font>
      <b/>
      <sz val="11"/>
      <color rgb="FF000000"/>
      <name val="Arial"/>
    </font>
    <font>
      <b/>
      <sz val="14"/>
      <color rgb="FF000000"/>
      <name val="Arial"/>
    </font>
    <font>
      <sz val="9"/>
      <name val="Arial"/>
    </font>
    <font>
      <sz val="20"/>
      <name val="Arial"/>
    </font>
    <font>
      <sz val="10"/>
      <color indexed="8"/>
      <name val="Arial"/>
    </font>
    <font>
      <b/>
      <sz val="10"/>
      <color rgb="FF000000"/>
      <name val="Arial"/>
    </font>
    <font>
      <b/>
      <sz val="10"/>
      <color indexed="8"/>
      <name val="Arial"/>
    </font>
    <font>
      <b/>
      <sz val="11"/>
      <color rgb="FF000000"/>
      <name val="Arial"/>
    </font>
    <font>
      <sz val="10"/>
      <color rgb="FF000000"/>
      <name val="Arial"/>
    </font>
    <font>
      <b/>
      <sz val="11"/>
      <color rgb="FFFF0000"/>
      <name val="Arial"/>
    </font>
    <font>
      <sz val="11"/>
      <color rgb="FF000000"/>
      <name val="Arial"/>
    </font>
    <font>
      <sz val="11"/>
      <color rgb="FFFF0000"/>
      <name val="Arial"/>
    </font>
    <font>
      <sz val="11"/>
      <color rgb="FF000000"/>
      <name val="Arial"/>
    </font>
    <font>
      <sz val="22"/>
      <color rgb="FF000000"/>
      <name val="Arial"/>
    </font>
    <font>
      <sz val="14"/>
      <color rgb="FF000000"/>
      <name val="Arial"/>
    </font>
    <font>
      <sz val="11"/>
      <color rgb="FF000000"/>
      <name val="Arial"/>
    </font>
    <font>
      <sz val="11"/>
      <color rgb="FF000000"/>
      <name val="Arial"/>
    </font>
    <font>
      <sz val="11"/>
      <color rgb="FF000000"/>
      <name val="Arial"/>
    </font>
    <font>
      <b/>
      <sz val="11"/>
      <color rgb="FF8396B0"/>
      <name val="Arial"/>
    </font>
    <font>
      <b/>
      <i/>
      <sz val="11"/>
      <color rgb="FF0000FF"/>
      <name val="Arial"/>
    </font>
    <font>
      <sz val="11"/>
      <color rgb="FF0000FF"/>
      <name val="Arial"/>
    </font>
    <font>
      <u/>
      <sz val="10"/>
      <name val="Arial"/>
    </font>
    <font>
      <b/>
      <u/>
      <sz val="10"/>
      <name val="Arial"/>
    </font>
    <font>
      <sz val="10"/>
      <color rgb="FF000000"/>
      <name val="Arial"/>
    </font>
    <font>
      <vertAlign val="superscript"/>
      <sz val="10"/>
      <name val="Arial"/>
    </font>
    <font>
      <b/>
      <i/>
      <sz val="11"/>
      <name val="Arial"/>
    </font>
    <font>
      <b/>
      <sz val="11"/>
      <name val="Arial"/>
    </font>
    <font>
      <sz val="11"/>
      <color rgb="FF000000"/>
      <name val="Arial"/>
    </font>
    <font>
      <b/>
      <sz val="11"/>
      <color rgb="FF538DD5"/>
      <name val="Arial"/>
    </font>
    <font>
      <sz val="8"/>
      <color rgb="FF000000"/>
      <name val="Wingdings"/>
      <charset val="2"/>
    </font>
    <font>
      <sz val="11"/>
      <name val="Arial"/>
    </font>
    <font>
      <b/>
      <sz val="10"/>
      <name val="Arial"/>
    </font>
    <font>
      <sz val="10"/>
      <color rgb="FF000000"/>
      <name val="Arial"/>
    </font>
    <font>
      <sz val="11"/>
      <color rgb="FF000000"/>
      <name val="Arial"/>
    </font>
    <font>
      <sz val="11"/>
      <color rgb="FF000000"/>
      <name val="Arial"/>
    </font>
    <font>
      <b/>
      <sz val="20"/>
      <color rgb="FF000000"/>
      <name val="Arial"/>
    </font>
    <font>
      <u/>
      <sz val="11"/>
      <name val="Arial"/>
    </font>
    <font>
      <sz val="11"/>
      <color rgb="FF202124"/>
      <name val="Inherit"/>
    </font>
    <font>
      <sz val="11"/>
      <color rgb="FF000000"/>
      <name val="Arial"/>
    </font>
    <font>
      <sz val="11"/>
      <color rgb="FF000000"/>
      <name val="Inherit"/>
    </font>
    <font>
      <sz val="11"/>
      <name val="Inherit"/>
    </font>
    <font>
      <i/>
      <sz val="10"/>
      <color rgb="FF000000"/>
      <name val="Arial"/>
    </font>
    <font>
      <b/>
      <i/>
      <sz val="10"/>
      <color rgb="FF000000"/>
      <name val="Arial"/>
    </font>
    <font>
      <i/>
      <u/>
      <sz val="10"/>
      <color rgb="FF000000"/>
      <name val="Arial"/>
    </font>
    <font>
      <vertAlign val="superscript"/>
      <sz val="10"/>
      <color rgb="FF000000"/>
      <name val="Arial"/>
    </font>
    <font>
      <b/>
      <vertAlign val="superscript"/>
      <sz val="11"/>
      <color rgb="FF000000"/>
      <name val="Arial"/>
    </font>
    <font>
      <b/>
      <sz val="11"/>
      <color rgb="FF1F3964"/>
      <name val="Arial"/>
    </font>
    <font>
      <b/>
      <sz val="10"/>
      <color rgb="FFFF0000"/>
      <name val="Arial"/>
    </font>
    <font>
      <sz val="10"/>
      <color rgb="FFFF0000"/>
      <name val="Arial"/>
    </font>
    <font>
      <sz val="10"/>
      <color rgb="FF0070C0"/>
      <name val="Arial"/>
    </font>
    <font>
      <b/>
      <i/>
      <u/>
      <sz val="10"/>
      <color rgb="FF000000"/>
      <name val="Arial"/>
    </font>
    <font>
      <b/>
      <i/>
      <sz val="10"/>
      <color indexed="8"/>
      <name val="Arial"/>
    </font>
    <font>
      <sz val="11"/>
      <color rgb="FF000000"/>
      <name val="Arial"/>
    </font>
    <font>
      <b/>
      <sz val="14"/>
      <color rgb="FF000000"/>
      <name val="Arial"/>
    </font>
    <font>
      <sz val="11"/>
      <color rgb="FF000000"/>
      <name val="Arial"/>
    </font>
    <font>
      <sz val="11"/>
      <color rgb="FF000000"/>
      <name val="Arial"/>
    </font>
    <font>
      <sz val="11"/>
      <color rgb="FF000000"/>
      <name val="Arial"/>
    </font>
    <font>
      <sz val="11"/>
      <color rgb="FF000000"/>
      <name val="Arial"/>
    </font>
    <font>
      <sz val="10"/>
      <name val="Arial"/>
    </font>
    <font>
      <sz val="8"/>
      <color rgb="FF000000"/>
      <name val="Arial"/>
    </font>
    <font>
      <b/>
      <sz val="12"/>
      <color rgb="FF1F3964"/>
      <name val="Arial"/>
    </font>
    <font>
      <i/>
      <sz val="10"/>
      <name val="Arial"/>
    </font>
    <font>
      <b/>
      <u/>
      <sz val="10"/>
      <color rgb="FFFF0000"/>
      <name val="Arial"/>
    </font>
    <font>
      <i/>
      <u/>
      <sz val="10"/>
      <color rgb="FFFF0000"/>
      <name val="Arial"/>
    </font>
    <font>
      <i/>
      <u/>
      <sz val="10"/>
      <name val="Arial"/>
    </font>
    <font>
      <i/>
      <sz val="10"/>
      <color indexed="8"/>
      <name val="Arial"/>
    </font>
    <font>
      <i/>
      <u/>
      <sz val="10"/>
      <color indexed="8"/>
      <name val="Arial"/>
    </font>
    <font>
      <b/>
      <u/>
      <sz val="10"/>
      <color indexed="8"/>
      <name val="Arial"/>
    </font>
    <font>
      <sz val="20"/>
      <name val="Inherit"/>
    </font>
    <font>
      <sz val="9"/>
      <color rgb="FF000000"/>
      <name val="Arial"/>
    </font>
    <font>
      <sz val="11"/>
      <color rgb="FF000000"/>
      <name val="Arial"/>
    </font>
    <font>
      <sz val="11"/>
      <color rgb="FF000000"/>
      <name val="Arial"/>
    </font>
    <font>
      <sz val="11"/>
      <color rgb="FF000000"/>
      <name val="Arial"/>
    </font>
    <font>
      <u/>
      <sz val="10"/>
      <color rgb="FF0463C1"/>
      <name val="Arial"/>
    </font>
    <font>
      <b/>
      <sz val="11"/>
      <color rgb="FF0000FF"/>
      <name val="Arial"/>
    </font>
    <font>
      <b/>
      <i/>
      <sz val="10"/>
      <name val="Arial"/>
    </font>
    <font>
      <sz val="14"/>
      <name val="Arial"/>
    </font>
    <font>
      <sz val="11"/>
      <color rgb="FF000000"/>
      <name val="Arial"/>
    </font>
    <font>
      <sz val="11"/>
      <color rgb="FF000000"/>
      <name val="Arial"/>
    </font>
    <font>
      <sz val="11"/>
      <name val="Calibri"/>
    </font>
    <font>
      <i/>
      <sz val="11"/>
      <name val="Arial"/>
    </font>
    <font>
      <sz val="10"/>
      <name val="Aril"/>
    </font>
    <font>
      <sz val="11"/>
      <color rgb="FF000000"/>
      <name val="Arial"/>
    </font>
    <font>
      <sz val="11"/>
      <color rgb="FF000000"/>
      <name val="Arial"/>
    </font>
    <font>
      <sz val="11"/>
      <color rgb="FF000000"/>
      <name val="Arial"/>
    </font>
    <font>
      <sz val="11"/>
      <color rgb="FF000000"/>
      <name val="Arial"/>
    </font>
    <font>
      <sz val="11"/>
      <color rgb="FF000000"/>
      <name val="Arial"/>
    </font>
    <font>
      <sz val="11"/>
      <color rgb="FF000000"/>
      <name val="Arial"/>
    </font>
    <font>
      <sz val="11"/>
      <color rgb="FF000000"/>
      <name val="Arial"/>
    </font>
    <font>
      <sz val="11"/>
      <color rgb="FF000000"/>
      <name val="Arial"/>
    </font>
    <font>
      <sz val="11"/>
      <color rgb="FF000000"/>
      <name val="Arial"/>
    </font>
    <font>
      <sz val="11"/>
      <color rgb="FF000000"/>
      <name val="Arial"/>
    </font>
    <font>
      <vertAlign val="superscript"/>
      <sz val="11"/>
      <name val="Arial"/>
    </font>
    <font>
      <b/>
      <vertAlign val="superscript"/>
      <sz val="11"/>
      <name val="Arial"/>
    </font>
    <font>
      <vertAlign val="superscript"/>
      <sz val="10"/>
      <color indexed="8"/>
      <name val="Arial"/>
    </font>
    <font>
      <vertAlign val="superscript"/>
      <sz val="11"/>
      <color rgb="FF000000"/>
      <name val="Arial"/>
    </font>
    <font>
      <vertAlign val="superscript"/>
      <sz val="11"/>
      <color indexed="8"/>
      <name val="Arial"/>
    </font>
    <font>
      <vertAlign val="superscript"/>
      <sz val="9"/>
      <name val="Arial"/>
    </font>
    <font>
      <vertAlign val="subscript"/>
      <sz val="11"/>
      <name val="Arial"/>
    </font>
    <font>
      <vertAlign val="subscript"/>
      <sz val="11"/>
      <color rgb="FF000000"/>
      <name val="Arial"/>
    </font>
    <font>
      <sz val="8"/>
      <name val="Arial"/>
    </font>
    <font>
      <i/>
      <sz val="11"/>
      <color rgb="FF000000"/>
      <name val="Arial"/>
    </font>
    <font>
      <vertAlign val="superscript"/>
      <sz val="10"/>
      <name val="Aril"/>
    </font>
    <font>
      <b/>
      <sz val="18"/>
      <color indexed="81"/>
      <name val="Arial"/>
      <family val="2"/>
    </font>
    <font>
      <b/>
      <sz val="18"/>
      <color indexed="81"/>
      <name val="Tahoma"/>
      <family val="2"/>
    </font>
    <font>
      <sz val="18"/>
      <color indexed="81"/>
      <name val="Tahoma"/>
      <family val="2"/>
    </font>
    <font>
      <b/>
      <sz val="11"/>
      <color rgb="FF000000"/>
      <name val="Arial"/>
      <family val="2"/>
    </font>
    <font>
      <sz val="11"/>
      <color rgb="FF000000"/>
      <name val="Arial"/>
      <family val="2"/>
    </font>
    <font>
      <sz val="20"/>
      <name val="Arial"/>
      <family val="2"/>
    </font>
    <font>
      <sz val="11"/>
      <name val="Arial"/>
      <family val="2"/>
    </font>
    <font>
      <sz val="12"/>
      <name val="Arial"/>
      <family val="2"/>
    </font>
    <font>
      <sz val="20"/>
      <color rgb="FF000000"/>
      <name val="Arial"/>
      <family val="2"/>
    </font>
    <font>
      <b/>
      <sz val="12"/>
      <color rgb="FF000000"/>
      <name val="Arial"/>
      <family val="2"/>
    </font>
    <font>
      <sz val="22"/>
      <color rgb="FF000000"/>
      <name val="Arial"/>
      <family val="2"/>
    </font>
    <font>
      <sz val="14"/>
      <color rgb="FF000000"/>
      <name val="Arial"/>
      <family val="2"/>
    </font>
    <font>
      <b/>
      <sz val="11"/>
      <name val="Arial"/>
      <family val="2"/>
    </font>
    <font>
      <b/>
      <sz val="20"/>
      <name val="Arial"/>
      <family val="2"/>
    </font>
    <font>
      <b/>
      <sz val="11"/>
      <color theme="4" tint="-0.499984740745262"/>
      <name val="Arial"/>
      <family val="2"/>
    </font>
    <font>
      <b/>
      <sz val="11"/>
      <color theme="1"/>
      <name val="Arial"/>
      <family val="2"/>
    </font>
    <font>
      <sz val="11"/>
      <color theme="1"/>
      <name val="Arial"/>
      <family val="2"/>
    </font>
    <font>
      <sz val="10"/>
      <color theme="1"/>
      <name val="Arial"/>
      <family val="2"/>
    </font>
    <font>
      <b/>
      <sz val="12"/>
      <color theme="1"/>
      <name val="Arial"/>
      <family val="2"/>
    </font>
    <font>
      <vertAlign val="superscript"/>
      <sz val="11"/>
      <color theme="1"/>
      <name val="Arial"/>
      <family val="2"/>
    </font>
    <font>
      <vertAlign val="superscript"/>
      <sz val="11"/>
      <name val="Arial"/>
      <family val="2"/>
    </font>
    <font>
      <sz val="9"/>
      <name val="Arial"/>
      <family val="2"/>
    </font>
    <font>
      <sz val="10"/>
      <name val="Arial"/>
      <family val="2"/>
    </font>
    <font>
      <vertAlign val="superscript"/>
      <sz val="10"/>
      <name val="Arial"/>
      <family val="2"/>
    </font>
    <font>
      <sz val="11"/>
      <color rgb="FFFF0000"/>
      <name val="Arial"/>
      <family val="2"/>
    </font>
    <font>
      <b/>
      <vertAlign val="superscript"/>
      <sz val="11"/>
      <color theme="1"/>
      <name val="Arial"/>
      <family val="2"/>
    </font>
    <font>
      <sz val="11"/>
      <color theme="1"/>
      <name val="Inherit"/>
    </font>
    <font>
      <sz val="20"/>
      <color theme="1"/>
      <name val="Inherit"/>
    </font>
    <font>
      <u/>
      <sz val="10"/>
      <color theme="1"/>
      <name val="Arial"/>
      <family val="2"/>
    </font>
    <font>
      <vertAlign val="superscript"/>
      <sz val="11"/>
      <color theme="1"/>
      <name val="Inherit"/>
    </font>
    <font>
      <vertAlign val="superscript"/>
      <sz val="10"/>
      <color theme="1"/>
      <name val="Arial"/>
      <family val="2"/>
    </font>
    <font>
      <sz val="12"/>
      <color theme="1"/>
      <name val="Arial"/>
      <family val="2"/>
    </font>
    <font>
      <b/>
      <sz val="9"/>
      <color theme="1"/>
      <name val="Arial"/>
      <family val="2"/>
    </font>
    <font>
      <sz val="9"/>
      <color theme="1"/>
      <name val="Arial"/>
      <family val="2"/>
    </font>
    <font>
      <b/>
      <u/>
      <sz val="10"/>
      <color theme="1"/>
      <name val="Arial"/>
      <family val="2"/>
    </font>
    <font>
      <i/>
      <sz val="10"/>
      <color theme="1"/>
      <name val="Arial"/>
      <family val="2"/>
    </font>
    <font>
      <i/>
      <u/>
      <sz val="10"/>
      <color theme="1"/>
      <name val="Arial"/>
      <family val="2"/>
    </font>
    <font>
      <b/>
      <i/>
      <sz val="10"/>
      <color theme="1"/>
      <name val="Arial"/>
      <family val="2"/>
    </font>
    <font>
      <b/>
      <i/>
      <sz val="11"/>
      <color theme="1"/>
      <name val="Arial"/>
      <family val="2"/>
    </font>
    <font>
      <b/>
      <sz val="10"/>
      <color theme="1"/>
      <name val="Arial"/>
      <family val="2"/>
    </font>
    <font>
      <u/>
      <sz val="11"/>
      <color theme="1"/>
      <name val="Arial"/>
      <family val="2"/>
    </font>
    <font>
      <b/>
      <vertAlign val="superscript"/>
      <sz val="11"/>
      <name val="Arial"/>
      <family val="2"/>
    </font>
    <font>
      <sz val="10"/>
      <color rgb="FFFF0000"/>
      <name val="Arial"/>
      <family val="2"/>
    </font>
    <font>
      <b/>
      <u/>
      <sz val="10"/>
      <name val="Arial"/>
      <family val="2"/>
    </font>
    <font>
      <b/>
      <i/>
      <vertAlign val="superscript"/>
      <sz val="11"/>
      <color rgb="FF000000"/>
      <name val="Arial"/>
      <family val="2"/>
    </font>
    <font>
      <b/>
      <u/>
      <sz val="11"/>
      <color theme="1"/>
      <name val="Arial"/>
      <family val="2"/>
    </font>
    <font>
      <sz val="11"/>
      <color theme="1"/>
      <name val="Calibri"/>
      <family val="2"/>
      <scheme val="minor"/>
    </font>
    <font>
      <b/>
      <sz val="20"/>
      <color theme="1"/>
      <name val="Arial"/>
      <family val="2"/>
    </font>
    <font>
      <sz val="10"/>
      <color indexed="8"/>
      <name val="Arial"/>
      <family val="2"/>
    </font>
    <font>
      <b/>
      <vertAlign val="superscript"/>
      <sz val="11"/>
      <color indexed="8"/>
      <name val="Arial"/>
      <family val="2"/>
    </font>
    <font>
      <b/>
      <sz val="11"/>
      <color indexed="8"/>
      <name val="Arial"/>
      <family val="2"/>
    </font>
    <font>
      <sz val="8"/>
      <name val="Arial"/>
      <family val="2"/>
    </font>
    <font>
      <b/>
      <sz val="11"/>
      <color rgb="FF202124"/>
      <name val="Inherit"/>
    </font>
    <font>
      <b/>
      <sz val="10"/>
      <color rgb="FF000000"/>
      <name val="Arial"/>
      <family val="2"/>
    </font>
    <font>
      <b/>
      <sz val="14"/>
      <color rgb="FF000000"/>
      <name val="Arial"/>
      <family val="2"/>
    </font>
    <font>
      <b/>
      <sz val="11"/>
      <color rgb="FFFF0000"/>
      <name val="Arial"/>
      <family val="2"/>
    </font>
    <font>
      <b/>
      <u/>
      <sz val="11"/>
      <color rgb="FF000000"/>
      <name val="Arial"/>
      <family val="2"/>
    </font>
    <font>
      <b/>
      <sz val="12"/>
      <name val="Arial"/>
      <family val="2"/>
    </font>
  </fonts>
  <fills count="38">
    <fill>
      <patternFill patternType="none"/>
    </fill>
    <fill>
      <patternFill patternType="gray125"/>
    </fill>
    <fill>
      <patternFill patternType="solid">
        <fgColor rgb="FFFFFFFF"/>
        <bgColor indexed="64"/>
      </patternFill>
    </fill>
    <fill>
      <patternFill patternType="solid">
        <fgColor rgb="FF8FABDB"/>
        <bgColor indexed="64"/>
      </patternFill>
    </fill>
    <fill>
      <patternFill patternType="solid">
        <fgColor rgb="FFFF0000"/>
        <bgColor indexed="64"/>
      </patternFill>
    </fill>
    <fill>
      <patternFill patternType="solid">
        <fgColor rgb="FFD8D8D8"/>
        <bgColor indexed="64"/>
      </patternFill>
    </fill>
    <fill>
      <patternFill patternType="solid">
        <fgColor rgb="FFFFFF00"/>
        <bgColor indexed="64"/>
      </patternFill>
    </fill>
    <fill>
      <patternFill patternType="solid">
        <fgColor rgb="FF8EA9DB"/>
        <bgColor indexed="64"/>
      </patternFill>
    </fill>
    <fill>
      <patternFill patternType="solid">
        <fgColor rgb="FFD9D9D9"/>
        <bgColor indexed="64"/>
      </patternFill>
    </fill>
    <fill>
      <patternFill patternType="solid">
        <fgColor rgb="FFDBDBDB"/>
        <bgColor indexed="64"/>
      </patternFill>
    </fill>
    <fill>
      <patternFill patternType="solid">
        <fgColor rgb="FFC00000"/>
        <bgColor indexed="64"/>
      </patternFill>
    </fill>
    <fill>
      <patternFill patternType="solid">
        <fgColor rgb="FFD9E1F2"/>
        <bgColor indexed="64"/>
      </patternFill>
    </fill>
    <fill>
      <patternFill patternType="solid">
        <fgColor rgb="FFD9E3F3"/>
        <bgColor indexed="64"/>
      </patternFill>
    </fill>
    <fill>
      <patternFill patternType="solid">
        <fgColor rgb="FFD9E3F3"/>
        <bgColor rgb="FF000000"/>
      </patternFill>
    </fill>
    <fill>
      <patternFill patternType="solid">
        <fgColor rgb="FFD9E1F2"/>
        <bgColor rgb="FF000000"/>
      </patternFill>
    </fill>
    <fill>
      <patternFill patternType="solid">
        <fgColor rgb="FFCFCDCD"/>
        <bgColor indexed="64"/>
      </patternFill>
    </fill>
    <fill>
      <patternFill patternType="solid">
        <fgColor rgb="FFFFFFFF"/>
        <bgColor rgb="FF000000"/>
      </patternFill>
    </fill>
    <fill>
      <patternFill patternType="solid">
        <fgColor rgb="FFA8D08E"/>
        <bgColor indexed="64"/>
      </patternFill>
    </fill>
    <fill>
      <patternFill patternType="solid">
        <fgColor rgb="FFD9D9D9"/>
        <bgColor rgb="FF000000"/>
      </patternFill>
    </fill>
    <fill>
      <patternFill patternType="solid">
        <fgColor rgb="FFE6E4E4"/>
        <bgColor indexed="64"/>
      </patternFill>
    </fill>
    <fill>
      <patternFill patternType="solid">
        <fgColor rgb="FFDAD8D8"/>
        <bgColor indexed="64"/>
      </patternFill>
    </fill>
    <fill>
      <patternFill patternType="solid">
        <fgColor rgb="FFFBE4D5"/>
        <bgColor indexed="64"/>
      </patternFill>
    </fill>
    <fill>
      <patternFill patternType="solid">
        <fgColor rgb="FFDEEAF6"/>
        <bgColor indexed="64"/>
      </patternFill>
    </fill>
    <fill>
      <patternFill patternType="solid">
        <fgColor rgb="FFFFFF00"/>
        <bgColor rgb="FF000000"/>
      </patternFill>
    </fill>
    <fill>
      <patternFill patternType="solid">
        <fgColor rgb="FFEDEDED"/>
        <bgColor indexed="64"/>
      </patternFill>
    </fill>
    <fill>
      <patternFill patternType="solid">
        <fgColor rgb="FFF2F2F2"/>
        <bgColor indexed="64"/>
      </patternFill>
    </fill>
    <fill>
      <patternFill patternType="solid">
        <fgColor rgb="FFFFBF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D8D8D8"/>
      </left>
      <right/>
      <top style="thin">
        <color indexed="64"/>
      </top>
      <bottom/>
      <diagonal/>
    </border>
    <border>
      <left/>
      <right style="thin">
        <color rgb="FF000000"/>
      </right>
      <top style="thin">
        <color indexed="64"/>
      </top>
      <bottom/>
      <diagonal/>
    </border>
    <border>
      <left style="thin">
        <color rgb="FFD8D8D8"/>
      </left>
      <right style="thin">
        <color rgb="FFD8D8D8"/>
      </right>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D8D8D8"/>
      </right>
      <top/>
      <bottom/>
      <diagonal/>
    </border>
    <border>
      <left/>
      <right style="thin">
        <color theme="0" tint="-0.14999847407452621"/>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9">
    <xf numFmtId="0" fontId="0" fillId="0" borderId="0">
      <alignment vertical="center"/>
    </xf>
    <xf numFmtId="0" fontId="49" fillId="0" borderId="0">
      <protection locked="0"/>
    </xf>
    <xf numFmtId="0" fontId="99" fillId="0" borderId="0">
      <protection locked="0"/>
    </xf>
    <xf numFmtId="0" fontId="19" fillId="0" borderId="0">
      <protection locked="0"/>
    </xf>
    <xf numFmtId="0" fontId="23" fillId="0" borderId="0">
      <protection locked="0"/>
    </xf>
    <xf numFmtId="0" fontId="111" fillId="0" borderId="0">
      <protection locked="0"/>
    </xf>
    <xf numFmtId="0" fontId="82" fillId="0" borderId="0">
      <protection locked="0"/>
    </xf>
    <xf numFmtId="0" fontId="112" fillId="0" borderId="0">
      <protection locked="0"/>
    </xf>
    <xf numFmtId="0" fontId="113" fillId="0" borderId="0">
      <protection locked="0"/>
    </xf>
    <xf numFmtId="0" fontId="113" fillId="0" borderId="0">
      <protection locked="0"/>
    </xf>
    <xf numFmtId="43" fontId="49" fillId="0" borderId="0">
      <protection locked="0"/>
    </xf>
    <xf numFmtId="0" fontId="114" fillId="0" borderId="0">
      <protection locked="0"/>
    </xf>
    <xf numFmtId="0" fontId="41" fillId="0" borderId="0">
      <protection locked="0"/>
    </xf>
    <xf numFmtId="0" fontId="19" fillId="0" borderId="0">
      <protection locked="0"/>
    </xf>
    <xf numFmtId="0" fontId="41" fillId="0" borderId="0">
      <protection locked="0"/>
    </xf>
    <xf numFmtId="0" fontId="49" fillId="0" borderId="0">
      <protection locked="0"/>
    </xf>
    <xf numFmtId="0" fontId="38" fillId="0" borderId="0">
      <protection locked="0"/>
    </xf>
    <xf numFmtId="0" fontId="53" fillId="0" borderId="0">
      <protection locked="0"/>
    </xf>
    <xf numFmtId="0" fontId="38" fillId="0" borderId="0">
      <protection locked="0"/>
    </xf>
    <xf numFmtId="0" fontId="53" fillId="0" borderId="0">
      <protection locked="0"/>
    </xf>
    <xf numFmtId="0" fontId="113" fillId="0" borderId="0">
      <protection locked="0"/>
    </xf>
    <xf numFmtId="0" fontId="111" fillId="0" borderId="0">
      <protection locked="0"/>
    </xf>
    <xf numFmtId="0" fontId="38" fillId="0" borderId="0">
      <protection locked="0"/>
    </xf>
    <xf numFmtId="0" fontId="53" fillId="0" borderId="0">
      <protection locked="0"/>
    </xf>
    <xf numFmtId="0" fontId="53" fillId="0" borderId="0">
      <protection locked="0"/>
    </xf>
    <xf numFmtId="0" fontId="53" fillId="0" borderId="0">
      <protection locked="0"/>
    </xf>
    <xf numFmtId="0" fontId="115"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23" fillId="0" borderId="0">
      <protection locked="0"/>
    </xf>
    <xf numFmtId="0" fontId="114" fillId="0" borderId="0">
      <protection locked="0"/>
    </xf>
    <xf numFmtId="0" fontId="112" fillId="0" borderId="0">
      <protection locked="0"/>
    </xf>
    <xf numFmtId="0" fontId="82" fillId="0" borderId="0">
      <protection locked="0"/>
    </xf>
    <xf numFmtId="0" fontId="116" fillId="0" borderId="0">
      <protection locked="0"/>
    </xf>
    <xf numFmtId="0" fontId="82" fillId="0" borderId="0">
      <protection locked="0"/>
    </xf>
    <xf numFmtId="0" fontId="82" fillId="0" borderId="0">
      <protection locked="0"/>
    </xf>
    <xf numFmtId="0" fontId="82" fillId="0" borderId="0">
      <protection locked="0"/>
    </xf>
    <xf numFmtId="0" fontId="117" fillId="0" borderId="0">
      <protection locked="0"/>
    </xf>
    <xf numFmtId="0" fontId="117" fillId="0" borderId="0">
      <protection locked="0"/>
    </xf>
    <xf numFmtId="0" fontId="117" fillId="0" borderId="0">
      <protection locked="0"/>
    </xf>
    <xf numFmtId="0" fontId="117" fillId="0" borderId="0">
      <protection locked="0"/>
    </xf>
    <xf numFmtId="0" fontId="114" fillId="0" borderId="0">
      <protection locked="0"/>
    </xf>
    <xf numFmtId="0" fontId="114" fillId="0" borderId="0">
      <protection locked="0"/>
    </xf>
    <xf numFmtId="0" fontId="114" fillId="0" borderId="0">
      <protection locked="0"/>
    </xf>
    <xf numFmtId="0" fontId="114" fillId="0" borderId="0">
      <protection locked="0"/>
    </xf>
    <xf numFmtId="0" fontId="110" fillId="0" borderId="0">
      <protection locked="0"/>
    </xf>
    <xf numFmtId="0" fontId="49" fillId="0" borderId="0">
      <protection locked="0"/>
    </xf>
    <xf numFmtId="0" fontId="114" fillId="0" borderId="0">
      <protection locked="0"/>
    </xf>
    <xf numFmtId="0" fontId="53" fillId="0" borderId="0">
      <protection locked="0"/>
    </xf>
    <xf numFmtId="0" fontId="19" fillId="0" borderId="0">
      <protection locked="0"/>
    </xf>
    <xf numFmtId="0" fontId="175" fillId="0" borderId="0"/>
    <xf numFmtId="0" fontId="175" fillId="0" borderId="0"/>
    <xf numFmtId="0" fontId="175" fillId="0" borderId="0"/>
    <xf numFmtId="0" fontId="175" fillId="0" borderId="0"/>
  </cellStyleXfs>
  <cellXfs count="3556">
    <xf numFmtId="0" fontId="0" fillId="0" borderId="0" xfId="0">
      <alignment vertical="center"/>
    </xf>
    <xf numFmtId="0" fontId="1" fillId="2" borderId="0" xfId="0" applyFont="1" applyFill="1" applyAlignment="1"/>
    <xf numFmtId="0" fontId="2" fillId="2" borderId="0" xfId="0" applyFont="1" applyFill="1" applyAlignment="1"/>
    <xf numFmtId="0" fontId="3" fillId="0" borderId="0" xfId="1" applyFont="1" applyProtection="1"/>
    <xf numFmtId="0" fontId="4" fillId="0" borderId="0" xfId="1" applyFont="1" applyAlignment="1" applyProtection="1">
      <alignment horizontal="right" vertical="center"/>
    </xf>
    <xf numFmtId="0" fontId="5" fillId="0" borderId="0" xfId="1" applyFont="1" applyProtection="1"/>
    <xf numFmtId="0" fontId="6" fillId="0" borderId="0" xfId="1" applyFont="1" applyProtection="1"/>
    <xf numFmtId="0" fontId="7" fillId="0" borderId="0" xfId="1" applyFont="1" applyAlignment="1" applyProtection="1">
      <alignment vertical="center"/>
    </xf>
    <xf numFmtId="0" fontId="7" fillId="0" borderId="0" xfId="1" applyFont="1" applyProtection="1"/>
    <xf numFmtId="0" fontId="4"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4" fillId="0" borderId="0" xfId="1" applyFont="1" applyAlignment="1" applyProtection="1">
      <alignment vertical="center"/>
    </xf>
    <xf numFmtId="0" fontId="10" fillId="0" borderId="0" xfId="1" applyFont="1" applyProtection="1"/>
    <xf numFmtId="0" fontId="12" fillId="0" borderId="0" xfId="0" applyFont="1" applyAlignment="1">
      <alignment horizontal="left" vertical="center"/>
    </xf>
    <xf numFmtId="0" fontId="12" fillId="0" borderId="0" xfId="1" applyFont="1" applyAlignment="1" applyProtection="1">
      <alignment vertical="center"/>
    </xf>
    <xf numFmtId="0" fontId="12" fillId="0" borderId="0" xfId="0" applyFont="1" applyAlignment="1">
      <alignment vertical="center" wrapText="1"/>
    </xf>
    <xf numFmtId="0" fontId="12" fillId="0" borderId="2" xfId="1" applyFont="1" applyBorder="1" applyAlignment="1" applyProtection="1">
      <alignment horizontal="right" vertical="center" readingOrder="2"/>
    </xf>
    <xf numFmtId="0" fontId="7" fillId="0" borderId="3" xfId="1" applyFont="1" applyBorder="1" applyAlignment="1" applyProtection="1">
      <alignment vertical="center"/>
    </xf>
    <xf numFmtId="0" fontId="5" fillId="0" borderId="3" xfId="1" applyFont="1" applyBorder="1" applyAlignment="1" applyProtection="1">
      <alignment vertical="center"/>
    </xf>
    <xf numFmtId="0" fontId="5" fillId="0" borderId="4" xfId="1" applyFont="1" applyBorder="1" applyAlignment="1" applyProtection="1">
      <alignment vertical="center"/>
    </xf>
    <xf numFmtId="0" fontId="7" fillId="0" borderId="2" xfId="1" applyFont="1" applyBorder="1" applyAlignment="1" applyProtection="1">
      <alignment vertical="center"/>
    </xf>
    <xf numFmtId="0" fontId="6" fillId="0" borderId="3" xfId="1" applyFont="1" applyBorder="1" applyAlignment="1" applyProtection="1">
      <alignment vertical="center"/>
    </xf>
    <xf numFmtId="0" fontId="12" fillId="0" borderId="4" xfId="1" applyFont="1" applyBorder="1" applyAlignment="1" applyProtection="1">
      <alignment vertical="center"/>
    </xf>
    <xf numFmtId="0" fontId="13" fillId="0" borderId="0" xfId="1" applyFont="1" applyProtection="1"/>
    <xf numFmtId="0" fontId="14" fillId="2" borderId="0" xfId="0" applyFont="1" applyFill="1" applyAlignment="1">
      <alignment horizontal="right" vertical="center" readingOrder="1"/>
    </xf>
    <xf numFmtId="0" fontId="14" fillId="2" borderId="0" xfId="0" applyFont="1" applyFill="1" applyAlignment="1"/>
    <xf numFmtId="0" fontId="14" fillId="2" borderId="0" xfId="0" applyFont="1" applyFill="1" applyAlignment="1">
      <alignment vertical="center" wrapText="1"/>
    </xf>
    <xf numFmtId="0" fontId="14" fillId="2" borderId="0" xfId="0" applyFont="1" applyFill="1" applyAlignment="1">
      <alignment horizontal="right" vertical="center" wrapText="1" indent="1"/>
    </xf>
    <xf numFmtId="0" fontId="14" fillId="2" borderId="0" xfId="0" applyFont="1" applyFill="1">
      <alignment vertical="center"/>
    </xf>
    <xf numFmtId="0" fontId="15" fillId="2" borderId="0" xfId="2" applyFont="1" applyFill="1" applyAlignment="1" applyProtection="1">
      <alignment vertical="center"/>
    </xf>
    <xf numFmtId="0" fontId="16" fillId="2" borderId="0" xfId="0" applyFont="1" applyFill="1" applyAlignment="1"/>
    <xf numFmtId="0" fontId="17" fillId="2" borderId="0" xfId="2" applyFont="1" applyFill="1" applyAlignment="1" applyProtection="1">
      <alignment horizontal="right" vertical="center" readingOrder="1"/>
    </xf>
    <xf numFmtId="0" fontId="18" fillId="2" borderId="0" xfId="2" applyFont="1" applyFill="1" applyAlignment="1" applyProtection="1">
      <alignment vertical="center"/>
    </xf>
    <xf numFmtId="0" fontId="17" fillId="2" borderId="0" xfId="2" applyFont="1" applyFill="1" applyAlignment="1" applyProtection="1">
      <alignment vertical="center"/>
    </xf>
    <xf numFmtId="0" fontId="18" fillId="2" borderId="0" xfId="2" applyFont="1" applyFill="1" applyAlignment="1" applyProtection="1">
      <alignment horizontal="right" readingOrder="2"/>
    </xf>
    <xf numFmtId="0" fontId="18" fillId="2" borderId="0" xfId="2" applyFont="1" applyFill="1" applyProtection="1"/>
    <xf numFmtId="0" fontId="14" fillId="2" borderId="0" xfId="0" applyFont="1" applyFill="1" applyAlignment="1">
      <alignment horizontal="left" vertical="center" wrapText="1"/>
    </xf>
    <xf numFmtId="0" fontId="18" fillId="2" borderId="0" xfId="2" applyFont="1" applyFill="1" applyAlignment="1" applyProtection="1">
      <alignment horizontal="right" vertical="center" readingOrder="1"/>
    </xf>
    <xf numFmtId="0" fontId="18" fillId="2" borderId="0" xfId="2" applyFont="1" applyFill="1" applyAlignment="1" applyProtection="1">
      <alignment horizontal="right" vertical="center" readingOrder="2"/>
    </xf>
    <xf numFmtId="0" fontId="14" fillId="2" borderId="0" xfId="0" applyFont="1" applyFill="1" applyAlignment="1">
      <alignment vertical="top" wrapText="1"/>
    </xf>
    <xf numFmtId="0" fontId="14" fillId="2" borderId="0" xfId="0" applyFont="1" applyFill="1" applyAlignment="1">
      <alignment horizontal="center" vertical="center" wrapText="1"/>
    </xf>
    <xf numFmtId="0" fontId="18" fillId="0" borderId="0" xfId="2" applyFont="1" applyAlignment="1" applyProtection="1">
      <alignment horizontal="right" vertical="center" readingOrder="1"/>
    </xf>
    <xf numFmtId="0" fontId="14" fillId="0" borderId="0" xfId="0" applyFont="1" applyAlignment="1">
      <alignment horizontal="center" vertical="center" wrapText="1"/>
    </xf>
    <xf numFmtId="0" fontId="18" fillId="0" borderId="0" xfId="2" applyFont="1" applyAlignment="1" applyProtection="1">
      <alignment vertical="center"/>
    </xf>
    <xf numFmtId="0" fontId="14" fillId="2" borderId="0" xfId="0" applyFont="1" applyFill="1" applyAlignment="1">
      <alignment vertical="center" textRotation="90" wrapText="1"/>
    </xf>
    <xf numFmtId="0" fontId="18" fillId="2" borderId="0" xfId="2" applyFont="1" applyFill="1" applyAlignment="1" applyProtection="1">
      <alignment vertical="center" wrapText="1"/>
    </xf>
    <xf numFmtId="0" fontId="2" fillId="0" borderId="0" xfId="0" applyFont="1">
      <alignment vertical="center"/>
    </xf>
    <xf numFmtId="0" fontId="13" fillId="0" borderId="0" xfId="0" applyFont="1">
      <alignment vertical="center"/>
    </xf>
    <xf numFmtId="0" fontId="6" fillId="0" borderId="2" xfId="0" applyFont="1" applyBorder="1" applyAlignment="1">
      <alignment horizontal="right" vertical="center"/>
    </xf>
    <xf numFmtId="49" fontId="16" fillId="0" borderId="4" xfId="0" applyNumberFormat="1" applyFont="1" applyBorder="1" applyAlignment="1">
      <alignment horizontal="left" vertical="center"/>
    </xf>
    <xf numFmtId="0" fontId="3" fillId="0" borderId="2" xfId="0" applyFont="1" applyBorder="1" applyAlignment="1">
      <alignment horizontal="right" vertical="center"/>
    </xf>
    <xf numFmtId="0" fontId="19" fillId="0" borderId="0" xfId="3" applyAlignment="1" applyProtection="1">
      <alignment vertical="center" readingOrder="1"/>
    </xf>
    <xf numFmtId="0" fontId="20" fillId="0" borderId="2" xfId="3" applyFont="1" applyBorder="1" applyAlignment="1" applyProtection="1">
      <alignment vertical="center"/>
    </xf>
    <xf numFmtId="0" fontId="14" fillId="0" borderId="5" xfId="0" applyFont="1" applyBorder="1">
      <alignment vertical="center"/>
    </xf>
    <xf numFmtId="0" fontId="21" fillId="3" borderId="5" xfId="0" applyFont="1" applyFill="1" applyBorder="1">
      <alignment vertical="center"/>
    </xf>
    <xf numFmtId="0" fontId="2" fillId="0" borderId="0" xfId="0" applyFont="1" applyAlignment="1">
      <alignment vertical="top"/>
    </xf>
    <xf numFmtId="0" fontId="22" fillId="0" borderId="5" xfId="0" applyFont="1" applyBorder="1" applyAlignment="1">
      <alignment vertical="center" wrapText="1"/>
    </xf>
    <xf numFmtId="0" fontId="22" fillId="0" borderId="5" xfId="4" applyFont="1" applyBorder="1" applyAlignment="1" applyProtection="1">
      <alignment vertical="center" wrapText="1"/>
    </xf>
    <xf numFmtId="0" fontId="23" fillId="0" borderId="0" xfId="4" applyProtection="1"/>
    <xf numFmtId="0" fontId="23" fillId="0" borderId="0" xfId="4" applyAlignment="1" applyProtection="1">
      <alignment vertical="top"/>
    </xf>
    <xf numFmtId="0" fontId="16" fillId="0" borderId="5" xfId="0" applyFont="1" applyBorder="1" applyAlignment="1">
      <alignment horizontal="justify" vertical="center" readingOrder="1"/>
    </xf>
    <xf numFmtId="0" fontId="16" fillId="0" borderId="5" xfId="0" applyFont="1" applyBorder="1" applyAlignment="1">
      <alignment vertical="center" wrapText="1"/>
    </xf>
    <xf numFmtId="0" fontId="22" fillId="0" borderId="5" xfId="0" applyFont="1" applyBorder="1" applyAlignment="1">
      <alignment wrapText="1"/>
    </xf>
    <xf numFmtId="0" fontId="2" fillId="0" borderId="0" xfId="0" applyFont="1" applyAlignment="1">
      <alignment vertical="top" wrapText="1"/>
    </xf>
    <xf numFmtId="0" fontId="14" fillId="0" borderId="5" xfId="0" applyFont="1" applyBorder="1" applyAlignment="1">
      <alignment vertical="center" wrapText="1"/>
    </xf>
    <xf numFmtId="0" fontId="22" fillId="0" borderId="2" xfId="0" applyFont="1" applyBorder="1" applyAlignment="1">
      <alignment vertical="top" wrapText="1" readingOrder="2"/>
    </xf>
    <xf numFmtId="0" fontId="16" fillId="0" borderId="5" xfId="0" applyFont="1" applyBorder="1" applyAlignment="1">
      <alignment vertical="top" wrapText="1"/>
    </xf>
    <xf numFmtId="0" fontId="16" fillId="0" borderId="5" xfId="4" applyFont="1" applyBorder="1" applyAlignment="1" applyProtection="1">
      <alignment vertical="center" wrapText="1"/>
    </xf>
    <xf numFmtId="0" fontId="22" fillId="0" borderId="6" xfId="0" applyFont="1" applyBorder="1">
      <alignment vertical="center"/>
    </xf>
    <xf numFmtId="0" fontId="16" fillId="0" borderId="7" xfId="0" applyFont="1" applyBorder="1" applyAlignment="1">
      <alignment horizontal="left" vertical="center" wrapText="1"/>
    </xf>
    <xf numFmtId="0" fontId="22" fillId="0" borderId="8" xfId="0" applyFont="1" applyBorder="1" applyAlignment="1">
      <alignment horizontal="right" vertical="center" readingOrder="2"/>
    </xf>
    <xf numFmtId="0" fontId="16" fillId="0" borderId="9" xfId="0" applyFont="1" applyBorder="1" applyAlignment="1">
      <alignment horizontal="left" vertical="center" wrapText="1"/>
    </xf>
    <xf numFmtId="0" fontId="16" fillId="0" borderId="9" xfId="0" applyFont="1" applyBorder="1">
      <alignment vertical="center"/>
    </xf>
    <xf numFmtId="0" fontId="22" fillId="0" borderId="9" xfId="0" applyFont="1" applyBorder="1">
      <alignment vertical="center"/>
    </xf>
    <xf numFmtId="164" fontId="2" fillId="0" borderId="0" xfId="0" applyNumberFormat="1" applyFont="1" applyAlignment="1"/>
    <xf numFmtId="0" fontId="16" fillId="0" borderId="8" xfId="0" applyFont="1" applyBorder="1" applyAlignment="1">
      <alignment horizontal="right" vertical="center" readingOrder="2"/>
    </xf>
    <xf numFmtId="0" fontId="16" fillId="0" borderId="10" xfId="0" applyFont="1" applyBorder="1" applyAlignment="1">
      <alignment horizontal="right" vertical="center" readingOrder="2"/>
    </xf>
    <xf numFmtId="0" fontId="16" fillId="0" borderId="11" xfId="0" applyFont="1" applyBorder="1">
      <alignment vertical="center"/>
    </xf>
    <xf numFmtId="0" fontId="24" fillId="0" borderId="0" xfId="0" applyFont="1">
      <alignment vertical="center"/>
    </xf>
    <xf numFmtId="49" fontId="25" fillId="0" borderId="0" xfId="0" applyNumberFormat="1" applyFont="1" applyAlignment="1">
      <alignment horizontal="center"/>
    </xf>
    <xf numFmtId="0" fontId="25" fillId="0" borderId="0" xfId="0" applyFont="1" applyAlignment="1"/>
    <xf numFmtId="0" fontId="25" fillId="4" borderId="0" xfId="0" applyFont="1" applyFill="1" applyAlignment="1"/>
    <xf numFmtId="0" fontId="20" fillId="5" borderId="2" xfId="0" applyFont="1" applyFill="1" applyBorder="1" applyAlignment="1">
      <alignment horizontal="right" vertical="center"/>
    </xf>
    <xf numFmtId="49" fontId="14" fillId="5" borderId="3" xfId="0" applyNumberFormat="1" applyFont="1" applyFill="1" applyBorder="1" applyAlignment="1">
      <alignment horizontal="left" vertical="center"/>
    </xf>
    <xf numFmtId="49" fontId="14" fillId="5" borderId="4" xfId="0" applyNumberFormat="1" applyFont="1" applyFill="1" applyBorder="1" applyAlignment="1">
      <alignment horizontal="left" vertical="center"/>
    </xf>
    <xf numFmtId="0" fontId="26" fillId="4" borderId="3" xfId="0" applyFont="1" applyFill="1" applyBorder="1" applyAlignment="1">
      <alignment horizontal="right" vertical="center"/>
    </xf>
    <xf numFmtId="49" fontId="26" fillId="4" borderId="3" xfId="0" applyNumberFormat="1" applyFont="1" applyFill="1" applyBorder="1" applyAlignment="1">
      <alignment horizontal="left" vertical="center"/>
    </xf>
    <xf numFmtId="0" fontId="13" fillId="0" borderId="6" xfId="0" applyFont="1" applyBorder="1">
      <alignment vertical="center"/>
    </xf>
    <xf numFmtId="0" fontId="13" fillId="0" borderId="12" xfId="0" applyFont="1" applyBorder="1">
      <alignment vertical="center"/>
    </xf>
    <xf numFmtId="0" fontId="13" fillId="5" borderId="6" xfId="0" applyFont="1" applyFill="1" applyBorder="1">
      <alignment vertical="center"/>
    </xf>
    <xf numFmtId="0" fontId="13" fillId="5" borderId="12" xfId="0" applyFont="1" applyFill="1" applyBorder="1">
      <alignment vertical="center"/>
    </xf>
    <xf numFmtId="49" fontId="14" fillId="5" borderId="13" xfId="0" applyNumberFormat="1" applyFont="1" applyFill="1" applyBorder="1" applyAlignment="1">
      <alignment horizontal="left" vertical="center"/>
    </xf>
    <xf numFmtId="0" fontId="14" fillId="5" borderId="2" xfId="0" applyFont="1" applyFill="1" applyBorder="1" applyAlignment="1">
      <alignment horizontal="right" vertical="center"/>
    </xf>
    <xf numFmtId="0" fontId="20" fillId="5" borderId="3" xfId="3" applyFont="1" applyFill="1" applyBorder="1" applyAlignment="1" applyProtection="1">
      <alignment vertical="center"/>
    </xf>
    <xf numFmtId="0" fontId="13" fillId="5" borderId="2" xfId="0" applyFont="1" applyFill="1" applyBorder="1">
      <alignment vertical="center"/>
    </xf>
    <xf numFmtId="0" fontId="1" fillId="3" borderId="0" xfId="0" applyFont="1" applyFill="1" applyAlignment="1"/>
    <xf numFmtId="0" fontId="20" fillId="7" borderId="2" xfId="0" applyFont="1" applyFill="1" applyBorder="1">
      <alignment vertical="center"/>
    </xf>
    <xf numFmtId="0" fontId="20" fillId="7" borderId="3" xfId="0" applyFont="1" applyFill="1" applyBorder="1" applyAlignment="1">
      <alignment vertical="center" wrapText="1"/>
    </xf>
    <xf numFmtId="0" fontId="20" fillId="4" borderId="3" xfId="0" applyFont="1" applyFill="1" applyBorder="1" applyAlignment="1">
      <alignment vertical="center" wrapText="1"/>
    </xf>
    <xf numFmtId="49" fontId="14" fillId="7" borderId="3" xfId="0" applyNumberFormat="1" applyFont="1" applyFill="1" applyBorder="1" applyAlignment="1">
      <alignment vertical="center" wrapText="1"/>
    </xf>
    <xf numFmtId="49" fontId="14" fillId="7" borderId="4" xfId="0" applyNumberFormat="1" applyFont="1" applyFill="1" applyBorder="1">
      <alignment vertical="center"/>
    </xf>
    <xf numFmtId="0" fontId="16" fillId="3" borderId="6" xfId="0" applyFont="1" applyFill="1" applyBorder="1" applyAlignment="1"/>
    <xf numFmtId="0" fontId="16" fillId="3" borderId="12" xfId="0" applyFont="1" applyFill="1" applyBorder="1" applyAlignment="1"/>
    <xf numFmtId="0" fontId="1" fillId="3" borderId="12" xfId="0" applyFont="1" applyFill="1" applyBorder="1" applyAlignment="1"/>
    <xf numFmtId="49" fontId="14" fillId="3" borderId="13" xfId="0" applyNumberFormat="1" applyFont="1" applyFill="1" applyBorder="1">
      <alignment vertical="center"/>
    </xf>
    <xf numFmtId="0" fontId="1" fillId="0" borderId="0" xfId="0" applyFont="1" applyAlignment="1"/>
    <xf numFmtId="0" fontId="25" fillId="0" borderId="0" xfId="0" applyFont="1">
      <alignment vertical="center"/>
    </xf>
    <xf numFmtId="0" fontId="20" fillId="0" borderId="2" xfId="0" applyFont="1" applyBorder="1">
      <alignment vertical="center"/>
    </xf>
    <xf numFmtId="0" fontId="20" fillId="0" borderId="3" xfId="0" applyFont="1" applyBorder="1" applyAlignment="1">
      <alignment vertical="center" wrapText="1"/>
    </xf>
    <xf numFmtId="49" fontId="14" fillId="0" borderId="3" xfId="0" applyNumberFormat="1" applyFont="1" applyBorder="1" applyAlignment="1">
      <alignment vertical="center" wrapText="1"/>
    </xf>
    <xf numFmtId="49" fontId="14" fillId="0" borderId="4" xfId="0" applyNumberFormat="1" applyFont="1" applyBorder="1">
      <alignment vertical="center"/>
    </xf>
    <xf numFmtId="0" fontId="16" fillId="0" borderId="2" xfId="0" applyFont="1" applyBorder="1" applyAlignment="1"/>
    <xf numFmtId="0" fontId="16" fillId="0" borderId="3" xfId="0" applyFont="1" applyBorder="1" applyAlignment="1"/>
    <xf numFmtId="0" fontId="16" fillId="0" borderId="3" xfId="0" applyFont="1" applyBorder="1">
      <alignment vertical="center"/>
    </xf>
    <xf numFmtId="0" fontId="16" fillId="0" borderId="0" xfId="0" applyFont="1">
      <alignment vertical="center"/>
    </xf>
    <xf numFmtId="49" fontId="20" fillId="5" borderId="5" xfId="0" applyNumberFormat="1"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20" fillId="9" borderId="5" xfId="0" applyFont="1" applyFill="1" applyBorder="1" applyAlignment="1">
      <alignment horizontal="center" vertical="center" wrapText="1"/>
    </xf>
    <xf numFmtId="49" fontId="20" fillId="9" borderId="5" xfId="0" applyNumberFormat="1" applyFont="1" applyFill="1" applyBorder="1" applyAlignment="1">
      <alignment horizontal="center" vertical="center" wrapText="1"/>
    </xf>
    <xf numFmtId="0" fontId="14" fillId="0" borderId="0" xfId="0" applyFont="1">
      <alignment vertical="center"/>
    </xf>
    <xf numFmtId="0" fontId="28" fillId="0" borderId="5" xfId="0" applyFont="1" applyBorder="1" applyAlignment="1">
      <alignment horizontal="center" vertical="center"/>
    </xf>
    <xf numFmtId="49" fontId="29" fillId="0" borderId="5" xfId="0" applyNumberFormat="1" applyFont="1" applyBorder="1" applyAlignment="1" applyProtection="1">
      <alignment horizontal="center" vertical="center"/>
      <protection locked="0"/>
    </xf>
    <xf numFmtId="0" fontId="16" fillId="0" borderId="5" xfId="0" applyFont="1" applyBorder="1" applyAlignment="1"/>
    <xf numFmtId="0" fontId="22" fillId="0" borderId="5" xfId="0" applyFont="1" applyBorder="1" applyAlignment="1">
      <alignment horizontal="center" vertical="center"/>
    </xf>
    <xf numFmtId="49" fontId="18" fillId="0" borderId="0" xfId="0" applyNumberFormat="1" applyFont="1" applyAlignment="1">
      <alignment horizontal="right" vertical="center" readingOrder="2"/>
    </xf>
    <xf numFmtId="49" fontId="2" fillId="0" borderId="0" xfId="0" applyNumberFormat="1" applyFont="1" applyAlignment="1">
      <alignment horizontal="center" vertical="center"/>
    </xf>
    <xf numFmtId="0" fontId="2" fillId="4" borderId="0" xfId="0" applyFont="1" applyFill="1">
      <alignment vertical="center"/>
    </xf>
    <xf numFmtId="0" fontId="18" fillId="0" borderId="0" xfId="0" applyFont="1">
      <alignment vertical="center"/>
    </xf>
    <xf numFmtId="0" fontId="31" fillId="0" borderId="0" xfId="0" applyFont="1" applyAlignment="1">
      <alignment vertical="center" wrapText="1"/>
    </xf>
    <xf numFmtId="0" fontId="19" fillId="0" borderId="0" xfId="0" applyFont="1" applyAlignment="1">
      <alignment horizontal="right" vertical="center" readingOrder="2"/>
    </xf>
    <xf numFmtId="0" fontId="19" fillId="4" borderId="0" xfId="0" applyFont="1" applyFill="1" applyAlignment="1">
      <alignment horizontal="right" vertical="center" readingOrder="2"/>
    </xf>
    <xf numFmtId="0" fontId="19" fillId="0" borderId="0" xfId="0" applyFont="1" applyAlignment="1">
      <alignment vertical="center" wrapText="1"/>
    </xf>
    <xf numFmtId="0" fontId="19" fillId="0" borderId="0" xfId="0" applyFont="1">
      <alignment vertical="center"/>
    </xf>
    <xf numFmtId="0" fontId="2" fillId="0" borderId="0" xfId="0" applyFont="1" applyAlignment="1">
      <alignment vertical="center" wrapText="1"/>
    </xf>
    <xf numFmtId="0" fontId="31" fillId="0" borderId="0" xfId="0" applyFont="1">
      <alignment vertical="center"/>
    </xf>
    <xf numFmtId="0" fontId="19" fillId="0" borderId="0" xfId="0" applyFont="1" applyAlignment="1">
      <alignment vertical="center" wrapText="1" readingOrder="2"/>
    </xf>
    <xf numFmtId="0" fontId="19" fillId="4" borderId="0" xfId="0" applyFont="1" applyFill="1" applyAlignment="1">
      <alignment vertical="center" wrapText="1" readingOrder="2"/>
    </xf>
    <xf numFmtId="0" fontId="16" fillId="0" borderId="0" xfId="0" applyFont="1" applyAlignment="1"/>
    <xf numFmtId="0" fontId="20" fillId="0" borderId="2" xfId="0" applyFont="1" applyBorder="1" applyAlignment="1">
      <alignment horizontal="right" vertical="center" readingOrder="2"/>
    </xf>
    <xf numFmtId="0" fontId="20" fillId="5" borderId="2" xfId="0" applyFont="1" applyFill="1" applyBorder="1" applyAlignment="1">
      <alignment vertical="center" wrapText="1"/>
    </xf>
    <xf numFmtId="0" fontId="14" fillId="10" borderId="5" xfId="0" applyFont="1" applyFill="1" applyBorder="1" applyAlignment="1">
      <alignment horizontal="center" vertical="center" wrapText="1"/>
    </xf>
    <xf numFmtId="0" fontId="20" fillId="5" borderId="5" xfId="0" applyFont="1" applyFill="1" applyBorder="1" applyAlignment="1">
      <alignment vertical="center" wrapText="1"/>
    </xf>
    <xf numFmtId="0" fontId="16" fillId="0" borderId="5" xfId="0" applyFont="1" applyBorder="1" applyAlignment="1">
      <alignment horizontal="center" vertical="center"/>
    </xf>
    <xf numFmtId="49" fontId="22" fillId="0" borderId="5" xfId="0" applyNumberFormat="1" applyFont="1" applyBorder="1" applyAlignment="1" applyProtection="1">
      <alignment horizontal="center" vertical="top"/>
      <protection locked="0"/>
    </xf>
    <xf numFmtId="0" fontId="22" fillId="0" borderId="5" xfId="0" applyFont="1" applyBorder="1" applyAlignment="1" applyProtection="1">
      <alignment vertical="top"/>
      <protection locked="0"/>
    </xf>
    <xf numFmtId="0" fontId="16" fillId="10" borderId="5" xfId="0" applyFont="1" applyFill="1" applyBorder="1" applyAlignment="1" applyProtection="1">
      <alignment vertical="top"/>
      <protection locked="0"/>
    </xf>
    <xf numFmtId="0" fontId="22" fillId="0" borderId="5" xfId="0" applyFont="1" applyBorder="1" applyAlignment="1" applyProtection="1">
      <alignment horizontal="center" vertical="top"/>
      <protection locked="0"/>
    </xf>
    <xf numFmtId="49" fontId="16" fillId="0" borderId="5" xfId="0" applyNumberFormat="1" applyFont="1" applyBorder="1" applyAlignment="1" applyProtection="1">
      <alignment vertical="top"/>
      <protection locked="0"/>
    </xf>
    <xf numFmtId="0" fontId="16" fillId="0" borderId="5" xfId="0" applyFont="1" applyBorder="1" applyAlignment="1" applyProtection="1">
      <alignment vertical="top"/>
      <protection locked="0"/>
    </xf>
    <xf numFmtId="0" fontId="13" fillId="0" borderId="0" xfId="0" applyFont="1" applyAlignment="1"/>
    <xf numFmtId="49" fontId="14" fillId="5" borderId="14" xfId="0" applyNumberFormat="1" applyFont="1" applyFill="1" applyBorder="1" applyAlignment="1">
      <alignment horizontal="left" vertical="center"/>
    </xf>
    <xf numFmtId="0" fontId="13" fillId="0" borderId="3" xfId="0" applyFont="1" applyBorder="1" applyAlignment="1"/>
    <xf numFmtId="0" fontId="13" fillId="5" borderId="2" xfId="0" applyFont="1" applyFill="1" applyBorder="1" applyAlignment="1"/>
    <xf numFmtId="0" fontId="13" fillId="5" borderId="3" xfId="0" applyFont="1" applyFill="1" applyBorder="1" applyAlignment="1"/>
    <xf numFmtId="0" fontId="13" fillId="0" borderId="1" xfId="0" applyFont="1" applyBorder="1" applyAlignment="1"/>
    <xf numFmtId="0" fontId="13" fillId="5" borderId="4" xfId="0" applyFont="1" applyFill="1" applyBorder="1" applyAlignment="1"/>
    <xf numFmtId="0" fontId="20" fillId="5" borderId="14" xfId="3" applyFont="1" applyFill="1" applyBorder="1" applyAlignment="1" applyProtection="1">
      <alignment vertical="center"/>
    </xf>
    <xf numFmtId="0" fontId="20" fillId="0" borderId="3" xfId="3" applyFont="1" applyBorder="1" applyAlignment="1" applyProtection="1">
      <alignment vertical="top"/>
    </xf>
    <xf numFmtId="0" fontId="26" fillId="0" borderId="3" xfId="0" applyFont="1" applyBorder="1" applyAlignment="1">
      <alignment horizontal="right" vertical="center"/>
    </xf>
    <xf numFmtId="49" fontId="14" fillId="0" borderId="4" xfId="0" applyNumberFormat="1" applyFont="1" applyBorder="1" applyAlignment="1">
      <alignment horizontal="left" vertical="center"/>
    </xf>
    <xf numFmtId="0" fontId="13" fillId="0" borderId="10" xfId="0" applyFont="1" applyBorder="1" applyAlignment="1"/>
    <xf numFmtId="0" fontId="13" fillId="5" borderId="10" xfId="0" applyFont="1" applyFill="1" applyBorder="1" applyAlignment="1"/>
    <xf numFmtId="0" fontId="13" fillId="5" borderId="1" xfId="0" applyFont="1" applyFill="1" applyBorder="1" applyAlignment="1"/>
    <xf numFmtId="0" fontId="20" fillId="7" borderId="3" xfId="0" applyFont="1" applyFill="1" applyBorder="1" applyAlignment="1">
      <alignment horizontal="right" vertical="center" wrapText="1"/>
    </xf>
    <xf numFmtId="49" fontId="14" fillId="3" borderId="3" xfId="0" applyNumberFormat="1" applyFont="1" applyFill="1" applyBorder="1" applyAlignment="1">
      <alignment vertical="center" wrapText="1"/>
    </xf>
    <xf numFmtId="49" fontId="14" fillId="3" borderId="4" xfId="0" applyNumberFormat="1" applyFont="1" applyFill="1" applyBorder="1">
      <alignment vertical="center"/>
    </xf>
    <xf numFmtId="0" fontId="1" fillId="3" borderId="2" xfId="0" applyFont="1" applyFill="1" applyBorder="1" applyAlignment="1"/>
    <xf numFmtId="0" fontId="1" fillId="3" borderId="3" xfId="0" applyFont="1" applyFill="1" applyBorder="1" applyAlignment="1"/>
    <xf numFmtId="0" fontId="16" fillId="3" borderId="3" xfId="0" applyFont="1" applyFill="1" applyBorder="1" applyAlignment="1"/>
    <xf numFmtId="0" fontId="20" fillId="0" borderId="6" xfId="0" applyFont="1" applyBorder="1" applyAlignment="1">
      <alignment vertical="center" readingOrder="2"/>
    </xf>
    <xf numFmtId="0" fontId="20" fillId="2" borderId="12" xfId="0" applyFont="1" applyFill="1" applyBorder="1">
      <alignment vertical="center"/>
    </xf>
    <xf numFmtId="49" fontId="14" fillId="2" borderId="3" xfId="0" applyNumberFormat="1" applyFont="1" applyFill="1" applyBorder="1">
      <alignment vertical="center"/>
    </xf>
    <xf numFmtId="49" fontId="14" fillId="2" borderId="4" xfId="0" applyNumberFormat="1" applyFont="1" applyFill="1" applyBorder="1">
      <alignment vertical="center"/>
    </xf>
    <xf numFmtId="0" fontId="16" fillId="0" borderId="8" xfId="0" applyFont="1" applyBorder="1" applyAlignment="1"/>
    <xf numFmtId="49" fontId="14" fillId="0" borderId="13" xfId="0" applyNumberFormat="1" applyFont="1" applyBorder="1">
      <alignment vertical="center"/>
    </xf>
    <xf numFmtId="0" fontId="33" fillId="8" borderId="5" xfId="0" applyFont="1" applyFill="1" applyBorder="1" applyAlignment="1">
      <alignment horizontal="center" vertical="center" wrapText="1"/>
    </xf>
    <xf numFmtId="0" fontId="20" fillId="5" borderId="5" xfId="0" applyFont="1" applyFill="1" applyBorder="1" applyAlignment="1">
      <alignment horizontal="center" vertical="center"/>
    </xf>
    <xf numFmtId="0" fontId="33" fillId="5" borderId="5" xfId="5" applyFont="1" applyFill="1" applyBorder="1" applyAlignment="1" applyProtection="1">
      <alignment horizontal="center" vertical="center" wrapText="1"/>
    </xf>
    <xf numFmtId="0" fontId="20" fillId="9" borderId="5" xfId="0" applyFont="1" applyFill="1" applyBorder="1" applyAlignment="1">
      <alignment horizontal="center" vertical="center"/>
    </xf>
    <xf numFmtId="49" fontId="16" fillId="0" borderId="5" xfId="0" applyNumberFormat="1" applyFont="1" applyBorder="1" applyAlignment="1">
      <alignment horizontal="center" vertical="center"/>
    </xf>
    <xf numFmtId="0" fontId="22" fillId="0" borderId="5" xfId="0" applyFont="1" applyBorder="1" applyAlignment="1" applyProtection="1">
      <alignment horizontal="center" vertical="center"/>
      <protection locked="0"/>
    </xf>
    <xf numFmtId="0" fontId="14" fillId="0" borderId="0" xfId="0" applyFont="1" applyAlignment="1"/>
    <xf numFmtId="0" fontId="25" fillId="0" borderId="0" xfId="0" applyFont="1" applyAlignment="1">
      <alignment wrapText="1"/>
    </xf>
    <xf numFmtId="0" fontId="14" fillId="0" borderId="0" xfId="0" applyFont="1" applyAlignment="1">
      <alignment vertical="center" wrapText="1"/>
    </xf>
    <xf numFmtId="0" fontId="2" fillId="0" borderId="0" xfId="0" applyFont="1" applyAlignment="1">
      <alignment vertical="top" wrapText="1" readingOrder="2"/>
    </xf>
    <xf numFmtId="0" fontId="2" fillId="4" borderId="0" xfId="0" applyFont="1" applyFill="1" applyAlignment="1">
      <alignment vertical="top" wrapText="1" readingOrder="2"/>
    </xf>
    <xf numFmtId="0" fontId="19" fillId="0" borderId="0" xfId="0" applyFont="1" applyAlignment="1">
      <alignment vertical="top" wrapText="1"/>
    </xf>
    <xf numFmtId="0" fontId="19" fillId="0" borderId="0" xfId="0" applyFont="1" applyAlignment="1">
      <alignment vertical="top"/>
    </xf>
    <xf numFmtId="49" fontId="2" fillId="0" borderId="0" xfId="0" applyNumberFormat="1" applyFont="1" applyAlignment="1">
      <alignment horizontal="center"/>
    </xf>
    <xf numFmtId="0" fontId="2" fillId="4" borderId="0" xfId="0" applyFont="1" applyFill="1" applyAlignment="1"/>
    <xf numFmtId="0" fontId="25" fillId="0" borderId="0" xfId="6" applyFont="1" applyProtection="1"/>
    <xf numFmtId="0" fontId="25" fillId="0" borderId="0" xfId="6" applyFont="1" applyAlignment="1" applyProtection="1">
      <alignment horizontal="center"/>
    </xf>
    <xf numFmtId="49" fontId="14" fillId="0" borderId="3" xfId="0" applyNumberFormat="1" applyFont="1" applyBorder="1" applyAlignment="1">
      <alignment horizontal="left" vertical="center"/>
    </xf>
    <xf numFmtId="0" fontId="16" fillId="0" borderId="0" xfId="6" applyFont="1" applyProtection="1"/>
    <xf numFmtId="49" fontId="14" fillId="0" borderId="13" xfId="0" applyNumberFormat="1" applyFont="1" applyBorder="1" applyAlignment="1">
      <alignment horizontal="left" vertical="center"/>
    </xf>
    <xf numFmtId="49" fontId="14" fillId="5" borderId="16" xfId="0" applyNumberFormat="1" applyFont="1" applyFill="1" applyBorder="1" applyAlignment="1">
      <alignment horizontal="left" vertical="center"/>
    </xf>
    <xf numFmtId="0" fontId="25" fillId="7" borderId="0" xfId="6" applyFont="1" applyFill="1" applyProtection="1"/>
    <xf numFmtId="0" fontId="20" fillId="3" borderId="2" xfId="0" applyFont="1" applyFill="1" applyBorder="1">
      <alignment vertical="center"/>
    </xf>
    <xf numFmtId="49" fontId="16" fillId="7" borderId="3" xfId="0" applyNumberFormat="1" applyFont="1" applyFill="1" applyBorder="1" applyAlignment="1">
      <alignment horizontal="center"/>
    </xf>
    <xf numFmtId="0" fontId="16" fillId="7" borderId="2" xfId="0" applyFont="1" applyFill="1" applyBorder="1" applyAlignment="1">
      <alignment horizontal="center"/>
    </xf>
    <xf numFmtId="0" fontId="16" fillId="7" borderId="3" xfId="0" applyFont="1" applyFill="1" applyBorder="1" applyAlignment="1">
      <alignment horizontal="center"/>
    </xf>
    <xf numFmtId="0" fontId="16" fillId="7" borderId="3" xfId="0" applyFont="1" applyFill="1" applyBorder="1" applyAlignment="1"/>
    <xf numFmtId="0" fontId="16" fillId="7" borderId="0" xfId="6" applyFont="1" applyFill="1" applyProtection="1"/>
    <xf numFmtId="0" fontId="25" fillId="11" borderId="0" xfId="6" applyFont="1" applyFill="1" applyProtection="1"/>
    <xf numFmtId="0" fontId="20" fillId="12" borderId="2" xfId="0" applyFont="1" applyFill="1" applyBorder="1" applyAlignment="1">
      <alignment horizontal="right" vertical="center"/>
    </xf>
    <xf numFmtId="0" fontId="20" fillId="13" borderId="3" xfId="0" applyFont="1" applyFill="1" applyBorder="1" applyAlignment="1">
      <alignment horizontal="right" vertical="top" readingOrder="1"/>
    </xf>
    <xf numFmtId="0" fontId="20" fillId="14" borderId="3" xfId="0" applyFont="1" applyFill="1" applyBorder="1" applyAlignment="1">
      <alignment horizontal="right" vertical="top" readingOrder="1"/>
    </xf>
    <xf numFmtId="0" fontId="33" fillId="14" borderId="3" xfId="0" applyFont="1" applyFill="1" applyBorder="1" applyAlignment="1">
      <alignment horizontal="left" vertical="center" readingOrder="1"/>
    </xf>
    <xf numFmtId="0" fontId="35" fillId="14" borderId="3" xfId="0" applyFont="1" applyFill="1" applyBorder="1" applyAlignment="1">
      <alignment horizontal="left" vertical="center" readingOrder="1"/>
    </xf>
    <xf numFmtId="0" fontId="33" fillId="14" borderId="4" xfId="0" applyFont="1" applyFill="1" applyBorder="1" applyAlignment="1">
      <alignment horizontal="left" vertical="center" readingOrder="1"/>
    </xf>
    <xf numFmtId="0" fontId="20" fillId="14" borderId="2" xfId="0" applyFont="1" applyFill="1" applyBorder="1" applyAlignment="1">
      <alignment horizontal="right" vertical="top" readingOrder="1"/>
    </xf>
    <xf numFmtId="0" fontId="16" fillId="11" borderId="0" xfId="6" applyFont="1" applyFill="1" applyProtection="1"/>
    <xf numFmtId="0" fontId="25" fillId="0" borderId="0" xfId="7" applyFont="1" applyProtection="1"/>
    <xf numFmtId="0" fontId="16" fillId="0" borderId="2" xfId="0" applyFont="1" applyBorder="1">
      <alignment vertical="center"/>
    </xf>
    <xf numFmtId="0" fontId="16" fillId="0" borderId="3" xfId="0" applyFont="1" applyBorder="1" applyAlignment="1">
      <alignment horizontal="center" vertical="center"/>
    </xf>
    <xf numFmtId="0" fontId="16" fillId="0" borderId="0" xfId="7" applyFont="1" applyProtection="1"/>
    <xf numFmtId="0" fontId="25" fillId="9" borderId="0" xfId="0" applyFont="1" applyFill="1" applyAlignment="1"/>
    <xf numFmtId="0" fontId="33" fillId="15" borderId="5" xfId="7" applyFont="1" applyFill="1" applyBorder="1" applyAlignment="1" applyProtection="1">
      <alignment horizontal="center" vertical="center" wrapText="1"/>
    </xf>
    <xf numFmtId="0" fontId="20" fillId="15" borderId="5" xfId="7" applyFont="1" applyFill="1" applyBorder="1" applyAlignment="1" applyProtection="1">
      <alignment horizontal="center" vertical="center"/>
    </xf>
    <xf numFmtId="0" fontId="33" fillId="15" borderId="5" xfId="7" applyFont="1" applyFill="1" applyBorder="1" applyAlignment="1" applyProtection="1">
      <alignment horizontal="center" vertical="center"/>
    </xf>
    <xf numFmtId="0" fontId="33" fillId="15" borderId="5" xfId="8" applyFont="1" applyFill="1" applyBorder="1" applyAlignment="1" applyProtection="1">
      <alignment horizontal="center" vertical="center" wrapText="1"/>
    </xf>
    <xf numFmtId="0" fontId="16" fillId="9" borderId="0" xfId="0" applyFont="1" applyFill="1" applyAlignment="1"/>
    <xf numFmtId="0" fontId="13" fillId="0" borderId="0" xfId="9" applyFont="1" applyAlignment="1" applyProtection="1">
      <alignment horizontal="center" vertical="center"/>
    </xf>
    <xf numFmtId="0" fontId="16" fillId="0" borderId="5" xfId="7" applyFont="1" applyBorder="1" applyAlignment="1" applyProtection="1">
      <alignment horizontal="center" vertical="center" wrapText="1"/>
    </xf>
    <xf numFmtId="0" fontId="22" fillId="0" borderId="5" xfId="8" applyFont="1" applyBorder="1" applyAlignment="1" applyProtection="1">
      <alignment horizontal="right" vertical="center"/>
    </xf>
    <xf numFmtId="0" fontId="33" fillId="0" borderId="5" xfId="10" applyNumberFormat="1" applyFont="1" applyBorder="1" applyAlignment="1">
      <alignment horizontal="center" vertical="center"/>
      <protection locked="0"/>
    </xf>
    <xf numFmtId="0" fontId="33" fillId="0" borderId="5" xfId="9" applyFont="1" applyBorder="1" applyAlignment="1">
      <alignment horizontal="center" vertical="center"/>
      <protection locked="0"/>
    </xf>
    <xf numFmtId="0" fontId="33" fillId="0" borderId="5" xfId="9" applyFont="1" applyBorder="1" applyAlignment="1" applyProtection="1">
      <alignment horizontal="center" vertical="center"/>
    </xf>
    <xf numFmtId="0" fontId="33" fillId="0" borderId="5" xfId="10" applyNumberFormat="1" applyFont="1" applyBorder="1" applyAlignment="1" applyProtection="1">
      <alignment horizontal="center" vertical="center"/>
    </xf>
    <xf numFmtId="0" fontId="36" fillId="0" borderId="5" xfId="9" applyFont="1" applyBorder="1" applyAlignment="1" applyProtection="1">
      <alignment horizontal="center" vertical="center"/>
    </xf>
    <xf numFmtId="0" fontId="36" fillId="0" borderId="5" xfId="8" applyFont="1" applyBorder="1" applyAlignment="1" applyProtection="1">
      <alignment horizontal="left" vertical="center"/>
    </xf>
    <xf numFmtId="0" fontId="36" fillId="0" borderId="5" xfId="8" applyFont="1" applyBorder="1" applyAlignment="1" applyProtection="1">
      <alignment horizontal="center" vertical="center" wrapText="1"/>
    </xf>
    <xf numFmtId="0" fontId="36" fillId="0" borderId="5" xfId="8" applyFont="1" applyBorder="1" applyAlignment="1" applyProtection="1">
      <alignment horizontal="right" vertical="center"/>
    </xf>
    <xf numFmtId="9" fontId="33" fillId="0" borderId="5" xfId="10" applyNumberFormat="1" applyFont="1" applyBorder="1" applyAlignment="1">
      <alignment horizontal="center" vertical="center"/>
      <protection locked="0"/>
    </xf>
    <xf numFmtId="0" fontId="14" fillId="0" borderId="0" xfId="7" applyFont="1" applyAlignment="1" applyProtection="1">
      <alignment horizontal="center" vertical="top"/>
    </xf>
    <xf numFmtId="0" fontId="36" fillId="0" borderId="5" xfId="0" applyFont="1" applyBorder="1" applyAlignment="1">
      <alignment horizontal="right" vertical="center" wrapText="1" readingOrder="2"/>
    </xf>
    <xf numFmtId="0" fontId="14" fillId="0" borderId="5" xfId="7" applyFont="1" applyBorder="1" applyAlignment="1">
      <alignment horizontal="center" vertical="center" wrapText="1"/>
      <protection locked="0"/>
    </xf>
    <xf numFmtId="0" fontId="16" fillId="0" borderId="5" xfId="7" applyFont="1" applyBorder="1" applyAlignment="1">
      <alignment vertical="top" wrapText="1"/>
      <protection locked="0"/>
    </xf>
    <xf numFmtId="0" fontId="16" fillId="0" borderId="5" xfId="7" applyFont="1" applyBorder="1" applyAlignment="1" applyProtection="1">
      <alignment vertical="top" wrapText="1"/>
    </xf>
    <xf numFmtId="0" fontId="16" fillId="0" borderId="5" xfId="11" applyFont="1" applyBorder="1" applyAlignment="1" applyProtection="1">
      <alignment vertical="center" wrapText="1"/>
    </xf>
    <xf numFmtId="0" fontId="36" fillId="0" borderId="5" xfId="0" applyFont="1" applyBorder="1" applyAlignment="1">
      <alignment horizontal="right" vertical="center" wrapText="1" indent="1" readingOrder="2"/>
    </xf>
    <xf numFmtId="0" fontId="35" fillId="0" borderId="5" xfId="0" applyFont="1" applyBorder="1" applyAlignment="1">
      <alignment horizontal="center" vertical="center" wrapText="1" readingOrder="2"/>
    </xf>
    <xf numFmtId="0" fontId="36" fillId="0" borderId="5" xfId="0" applyFont="1" applyBorder="1" applyAlignment="1">
      <alignment horizontal="center" vertical="center" wrapText="1" readingOrder="1"/>
    </xf>
    <xf numFmtId="0" fontId="36" fillId="0" borderId="5" xfId="0" applyFont="1" applyBorder="1" applyAlignment="1">
      <alignment vertical="center" wrapText="1" readingOrder="1"/>
    </xf>
    <xf numFmtId="0" fontId="16" fillId="0" borderId="5" xfId="7" applyFont="1" applyBorder="1" applyAlignment="1">
      <alignment horizontal="center" vertical="center" wrapText="1"/>
      <protection locked="0"/>
    </xf>
    <xf numFmtId="0" fontId="22" fillId="0" borderId="5" xfId="0" applyFont="1" applyBorder="1" applyAlignment="1">
      <alignment horizontal="right" vertical="center" wrapText="1" readingOrder="2"/>
    </xf>
    <xf numFmtId="0" fontId="16" fillId="0" borderId="5" xfId="7" applyFont="1" applyBorder="1" applyAlignment="1" applyProtection="1">
      <alignment horizontal="center" vertical="center"/>
    </xf>
    <xf numFmtId="0" fontId="16" fillId="0" borderId="5" xfId="7" applyFont="1" applyBorder="1" applyAlignment="1">
      <alignment horizontal="center" vertical="center"/>
      <protection locked="0"/>
    </xf>
    <xf numFmtId="0" fontId="16" fillId="0" borderId="5" xfId="7" applyFont="1" applyBorder="1">
      <protection locked="0"/>
    </xf>
    <xf numFmtId="0" fontId="16" fillId="0" borderId="5" xfId="7" applyFont="1" applyBorder="1" applyProtection="1"/>
    <xf numFmtId="0" fontId="36" fillId="0" borderId="5" xfId="0" applyFont="1" applyBorder="1" applyAlignment="1">
      <alignment horizontal="left" vertical="center" wrapText="1" readingOrder="1"/>
    </xf>
    <xf numFmtId="0" fontId="20" fillId="0" borderId="2" xfId="0" applyFont="1" applyBorder="1" applyAlignment="1">
      <alignment horizontal="right" vertical="center"/>
    </xf>
    <xf numFmtId="0" fontId="22" fillId="0" borderId="3" xfId="0" applyFont="1" applyBorder="1" applyAlignment="1">
      <alignment vertical="center" wrapText="1"/>
    </xf>
    <xf numFmtId="0" fontId="16" fillId="0" borderId="4" xfId="0" applyFont="1" applyBorder="1" applyAlignment="1">
      <alignment horizontal="center" vertical="center"/>
    </xf>
    <xf numFmtId="0" fontId="14" fillId="0" borderId="5" xfId="7" applyFont="1" applyBorder="1" applyAlignment="1">
      <alignment vertical="top" wrapText="1"/>
      <protection locked="0"/>
    </xf>
    <xf numFmtId="0" fontId="3" fillId="0" borderId="0" xfId="9" applyFont="1" applyProtection="1"/>
    <xf numFmtId="0" fontId="16" fillId="2" borderId="2" xfId="0" applyFont="1" applyFill="1" applyBorder="1">
      <alignment vertical="center"/>
    </xf>
    <xf numFmtId="0" fontId="16" fillId="2" borderId="3" xfId="0" applyFont="1" applyFill="1" applyBorder="1">
      <alignment vertical="center"/>
    </xf>
    <xf numFmtId="0" fontId="16" fillId="2" borderId="3" xfId="0" applyFont="1" applyFill="1" applyBorder="1" applyAlignment="1">
      <alignment horizontal="center" vertical="center"/>
    </xf>
    <xf numFmtId="49" fontId="14" fillId="2" borderId="3" xfId="0" applyNumberFormat="1" applyFont="1" applyFill="1" applyBorder="1" applyAlignment="1">
      <alignment horizontal="left" vertical="center"/>
    </xf>
    <xf numFmtId="49" fontId="20" fillId="0" borderId="4" xfId="0" applyNumberFormat="1" applyFont="1" applyBorder="1" applyAlignment="1">
      <alignment horizontal="left" vertical="center"/>
    </xf>
    <xf numFmtId="49" fontId="20" fillId="15" borderId="5" xfId="0" applyNumberFormat="1" applyFont="1" applyFill="1" applyBorder="1" applyAlignment="1">
      <alignment horizontal="center" vertical="center" wrapText="1"/>
    </xf>
    <xf numFmtId="0" fontId="33" fillId="15" borderId="5" xfId="8" applyFont="1" applyFill="1" applyBorder="1" applyAlignment="1" applyProtection="1">
      <alignment horizontal="center" vertical="center"/>
    </xf>
    <xf numFmtId="0" fontId="33" fillId="15" borderId="5" xfId="10" applyNumberFormat="1" applyFont="1" applyFill="1" applyBorder="1" applyAlignment="1" applyProtection="1">
      <alignment horizontal="center" vertical="center"/>
    </xf>
    <xf numFmtId="0" fontId="36" fillId="0" borderId="10" xfId="8" applyFont="1" applyBorder="1" applyAlignment="1" applyProtection="1">
      <alignment horizontal="center" vertical="center" wrapText="1"/>
    </xf>
    <xf numFmtId="0" fontId="16" fillId="0" borderId="11" xfId="9" applyFont="1" applyBorder="1" applyAlignment="1" applyProtection="1">
      <alignment horizontal="right" vertical="center" wrapText="1"/>
    </xf>
    <xf numFmtId="0" fontId="16" fillId="0" borderId="16" xfId="0" applyFont="1" applyBorder="1" applyAlignment="1">
      <alignment horizontal="center" vertical="center"/>
    </xf>
    <xf numFmtId="0" fontId="16" fillId="0" borderId="11" xfId="0" applyFont="1" applyBorder="1" applyAlignment="1" applyProtection="1">
      <alignment horizontal="center" vertical="top"/>
      <protection locked="0"/>
    </xf>
    <xf numFmtId="0" fontId="16" fillId="0" borderId="11" xfId="0" applyFont="1" applyBorder="1" applyAlignment="1">
      <alignment horizontal="center" vertical="top"/>
    </xf>
    <xf numFmtId="0" fontId="36" fillId="0" borderId="11" xfId="9" applyFont="1" applyBorder="1" applyAlignment="1" applyProtection="1">
      <alignment horizontal="center" vertical="center"/>
    </xf>
    <xf numFmtId="0" fontId="16" fillId="0" borderId="11" xfId="9" applyFont="1" applyBorder="1" applyAlignment="1" applyProtection="1">
      <alignment vertical="center" wrapText="1"/>
    </xf>
    <xf numFmtId="0" fontId="36" fillId="0" borderId="11" xfId="8" applyFont="1" applyBorder="1" applyAlignment="1" applyProtection="1">
      <alignment horizontal="center" vertical="center" wrapText="1"/>
    </xf>
    <xf numFmtId="0" fontId="16" fillId="0" borderId="5" xfId="9" applyFont="1" applyBorder="1" applyAlignment="1" applyProtection="1">
      <alignment horizontal="right" vertical="center" wrapText="1"/>
    </xf>
    <xf numFmtId="0" fontId="16" fillId="0" borderId="4" xfId="0" applyFont="1" applyBorder="1" applyAlignment="1">
      <alignment horizontal="center" vertical="center" wrapText="1"/>
    </xf>
    <xf numFmtId="0" fontId="16" fillId="0" borderId="5" xfId="0" applyFont="1" applyBorder="1" applyAlignment="1" applyProtection="1">
      <alignment horizontal="center" vertical="top"/>
      <protection locked="0"/>
    </xf>
    <xf numFmtId="0" fontId="16" fillId="0" borderId="5" xfId="0" applyFont="1" applyBorder="1" applyAlignment="1">
      <alignment horizontal="center" vertical="top"/>
    </xf>
    <xf numFmtId="0" fontId="16" fillId="0" borderId="5" xfId="9" applyFont="1" applyBorder="1" applyAlignment="1" applyProtection="1">
      <alignment horizontal="left" vertical="center" wrapText="1"/>
    </xf>
    <xf numFmtId="0" fontId="16" fillId="0" borderId="5" xfId="9" applyFont="1" applyBorder="1" applyAlignment="1" applyProtection="1">
      <alignment vertical="center" wrapText="1"/>
    </xf>
    <xf numFmtId="0" fontId="16" fillId="0" borderId="5" xfId="9" applyFont="1" applyBorder="1" applyAlignment="1">
      <alignment horizontal="center" vertical="top" wrapText="1"/>
      <protection locked="0"/>
    </xf>
    <xf numFmtId="0" fontId="16" fillId="0" borderId="5" xfId="9" applyFont="1" applyBorder="1" applyAlignment="1" applyProtection="1">
      <alignment horizontal="center" vertical="top" wrapText="1"/>
    </xf>
    <xf numFmtId="0" fontId="16" fillId="0" borderId="4" xfId="9" applyFont="1" applyBorder="1" applyAlignment="1" applyProtection="1">
      <alignment horizontal="center" vertical="center" wrapText="1"/>
    </xf>
    <xf numFmtId="0" fontId="36" fillId="0" borderId="16" xfId="9" applyFont="1" applyBorder="1" applyAlignment="1" applyProtection="1">
      <alignment horizontal="center" vertical="center"/>
    </xf>
    <xf numFmtId="0" fontId="22" fillId="0" borderId="11" xfId="9" applyFont="1" applyBorder="1" applyAlignment="1" applyProtection="1">
      <alignment vertical="center" wrapText="1"/>
    </xf>
    <xf numFmtId="0" fontId="22" fillId="0" borderId="11" xfId="8" applyFont="1" applyBorder="1" applyAlignment="1" applyProtection="1">
      <alignment horizontal="center" vertical="center" wrapText="1"/>
    </xf>
    <xf numFmtId="0" fontId="22" fillId="0" borderId="5" xfId="9" applyFont="1" applyBorder="1" applyAlignment="1" applyProtection="1">
      <alignment horizontal="left" vertical="center" wrapText="1"/>
    </xf>
    <xf numFmtId="0" fontId="22" fillId="0" borderId="5" xfId="8" applyFont="1" applyBorder="1" applyAlignment="1" applyProtection="1">
      <alignment horizontal="center" vertical="center" wrapText="1"/>
    </xf>
    <xf numFmtId="0" fontId="38" fillId="0" borderId="0" xfId="12" applyFont="1" applyProtection="1"/>
    <xf numFmtId="0" fontId="16" fillId="0" borderId="0" xfId="9" applyFont="1" applyAlignment="1" applyProtection="1">
      <alignment horizontal="right" vertical="center" wrapText="1"/>
    </xf>
    <xf numFmtId="0" fontId="16" fillId="0" borderId="0" xfId="0" applyFont="1" applyAlignment="1">
      <alignment horizontal="center" vertical="center"/>
    </xf>
    <xf numFmtId="0" fontId="16" fillId="0" borderId="0" xfId="0" applyFont="1" applyAlignment="1">
      <alignment horizontal="center" vertical="top"/>
    </xf>
    <xf numFmtId="0" fontId="36" fillId="0" borderId="0" xfId="9" applyFont="1" applyAlignment="1" applyProtection="1">
      <alignment horizontal="center" vertical="center"/>
    </xf>
    <xf numFmtId="0" fontId="22" fillId="0" borderId="0" xfId="9" applyFont="1" applyAlignment="1" applyProtection="1">
      <alignment horizontal="left" vertical="center" wrapText="1"/>
    </xf>
    <xf numFmtId="0" fontId="19" fillId="0" borderId="0" xfId="0" applyFont="1" applyAlignment="1"/>
    <xf numFmtId="0" fontId="36" fillId="0" borderId="0" xfId="8" applyFont="1" applyAlignment="1" applyProtection="1">
      <alignment horizontal="right" vertical="center" readingOrder="2"/>
    </xf>
    <xf numFmtId="0" fontId="22" fillId="0" borderId="0" xfId="8" applyFont="1" applyAlignment="1" applyProtection="1">
      <alignment horizontal="left" vertical="center"/>
    </xf>
    <xf numFmtId="0" fontId="20" fillId="2" borderId="10" xfId="0" applyFont="1" applyFill="1" applyBorder="1" applyAlignment="1">
      <alignment horizontal="right" vertical="center"/>
    </xf>
    <xf numFmtId="0" fontId="22" fillId="2" borderId="1" xfId="0" applyFont="1" applyFill="1" applyBorder="1">
      <alignment vertical="center"/>
    </xf>
    <xf numFmtId="0" fontId="22" fillId="2" borderId="1" xfId="0" applyFont="1" applyFill="1" applyBorder="1" applyAlignment="1">
      <alignment horizontal="right" vertical="center"/>
    </xf>
    <xf numFmtId="0" fontId="16" fillId="2" borderId="1" xfId="0" applyFont="1" applyFill="1" applyBorder="1" applyAlignment="1">
      <alignment horizontal="center" vertical="center"/>
    </xf>
    <xf numFmtId="0" fontId="16" fillId="2" borderId="1" xfId="0" applyFont="1" applyFill="1" applyBorder="1">
      <alignment vertical="center"/>
    </xf>
    <xf numFmtId="0" fontId="16" fillId="2" borderId="16" xfId="0" applyFont="1" applyFill="1" applyBorder="1">
      <alignment vertical="center"/>
    </xf>
    <xf numFmtId="0" fontId="16" fillId="2" borderId="10" xfId="0" applyFont="1" applyFill="1" applyBorder="1">
      <alignment vertical="center"/>
    </xf>
    <xf numFmtId="49" fontId="14" fillId="2" borderId="16" xfId="0" applyNumberFormat="1" applyFont="1" applyFill="1" applyBorder="1" applyAlignment="1">
      <alignment horizontal="left" vertical="center"/>
    </xf>
    <xf numFmtId="49" fontId="20" fillId="8" borderId="5" xfId="0" applyNumberFormat="1" applyFont="1" applyFill="1" applyBorder="1" applyAlignment="1">
      <alignment horizontal="center" vertical="center" wrapText="1"/>
    </xf>
    <xf numFmtId="0" fontId="33" fillId="15" borderId="5" xfId="10" applyNumberFormat="1" applyFont="1" applyFill="1" applyBorder="1" applyAlignment="1" applyProtection="1">
      <alignment horizontal="center" vertical="center" wrapText="1"/>
    </xf>
    <xf numFmtId="0" fontId="25" fillId="0" borderId="0" xfId="9" applyFont="1" applyProtection="1"/>
    <xf numFmtId="0" fontId="22" fillId="0" borderId="5" xfId="9" applyFont="1" applyBorder="1" applyAlignment="1" applyProtection="1">
      <alignment horizontal="right" vertical="center" wrapText="1"/>
    </xf>
    <xf numFmtId="1" fontId="16" fillId="0" borderId="5" xfId="0" applyNumberFormat="1" applyFont="1" applyBorder="1" applyAlignment="1" applyProtection="1">
      <alignment vertical="top"/>
      <protection locked="0"/>
    </xf>
    <xf numFmtId="0" fontId="16" fillId="0" borderId="5" xfId="0" applyFont="1" applyBorder="1" applyAlignment="1">
      <alignment vertical="top"/>
    </xf>
    <xf numFmtId="0" fontId="16" fillId="0" borderId="0" xfId="9" applyFont="1" applyProtection="1"/>
    <xf numFmtId="0" fontId="16" fillId="0" borderId="5" xfId="9" applyFont="1" applyBorder="1" applyAlignment="1" applyProtection="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pplyProtection="1">
      <alignment horizontal="center" vertical="top"/>
      <protection locked="0"/>
    </xf>
    <xf numFmtId="0" fontId="16" fillId="2" borderId="5" xfId="0" applyFont="1" applyFill="1" applyBorder="1" applyAlignment="1">
      <alignment horizontal="center" vertical="top"/>
    </xf>
    <xf numFmtId="0" fontId="16" fillId="2" borderId="5" xfId="0" applyFont="1" applyFill="1" applyBorder="1" applyAlignment="1">
      <alignment horizontal="center" vertical="center" wrapText="1"/>
    </xf>
    <xf numFmtId="0" fontId="20" fillId="2" borderId="2" xfId="0" applyFont="1" applyFill="1" applyBorder="1" applyAlignment="1">
      <alignment horizontal="right" vertical="center"/>
    </xf>
    <xf numFmtId="0" fontId="22" fillId="2" borderId="3" xfId="0" applyFont="1" applyFill="1" applyBorder="1">
      <alignment vertical="center"/>
    </xf>
    <xf numFmtId="0" fontId="22" fillId="2" borderId="3" xfId="0" applyFont="1" applyFill="1" applyBorder="1" applyAlignment="1">
      <alignment horizontal="right" vertical="center"/>
    </xf>
    <xf numFmtId="0" fontId="16" fillId="2" borderId="4" xfId="0" applyFont="1" applyFill="1" applyBorder="1">
      <alignment vertical="center"/>
    </xf>
    <xf numFmtId="49" fontId="14" fillId="2" borderId="4" xfId="0" applyNumberFormat="1" applyFont="1" applyFill="1" applyBorder="1" applyAlignment="1">
      <alignment horizontal="left" vertical="center"/>
    </xf>
    <xf numFmtId="0" fontId="16" fillId="2" borderId="5" xfId="9" applyFont="1" applyFill="1" applyBorder="1" applyAlignment="1" applyProtection="1">
      <alignment horizontal="right" vertical="center" wrapText="1"/>
    </xf>
    <xf numFmtId="0" fontId="16" fillId="2" borderId="5" xfId="9" applyFont="1" applyFill="1" applyBorder="1" applyAlignment="1" applyProtection="1">
      <alignment horizontal="left" vertical="center" wrapText="1"/>
    </xf>
    <xf numFmtId="0" fontId="22" fillId="2" borderId="5" xfId="9" applyFont="1" applyFill="1" applyBorder="1" applyAlignment="1" applyProtection="1">
      <alignment horizontal="right" vertical="center" wrapText="1"/>
    </xf>
    <xf numFmtId="0" fontId="22" fillId="2" borderId="5" xfId="9" applyFont="1" applyFill="1" applyBorder="1" applyAlignment="1" applyProtection="1">
      <alignment vertical="center" wrapText="1"/>
    </xf>
    <xf numFmtId="0" fontId="16" fillId="0" borderId="7" xfId="0" applyFont="1" applyBorder="1" applyAlignment="1">
      <alignment horizontal="center" vertical="center"/>
    </xf>
    <xf numFmtId="0" fontId="16" fillId="0" borderId="7" xfId="0" applyFont="1" applyBorder="1" applyAlignment="1" applyProtection="1">
      <alignment vertical="top"/>
      <protection locked="0"/>
    </xf>
    <xf numFmtId="0" fontId="16" fillId="0" borderId="7" xfId="0" applyFont="1" applyBorder="1" applyAlignment="1">
      <alignment vertical="top"/>
    </xf>
    <xf numFmtId="0" fontId="36" fillId="0" borderId="0" xfId="8" applyFont="1" applyAlignment="1" applyProtection="1">
      <alignment horizontal="center" vertical="center" wrapText="1"/>
    </xf>
    <xf numFmtId="0" fontId="16" fillId="0" borderId="0" xfId="0" applyFont="1" applyAlignment="1">
      <alignment vertical="top"/>
    </xf>
    <xf numFmtId="0" fontId="16" fillId="0" borderId="0" xfId="9" applyFont="1" applyAlignment="1" applyProtection="1">
      <alignment vertical="center" wrapText="1"/>
    </xf>
    <xf numFmtId="0" fontId="16" fillId="0" borderId="0" xfId="6" applyFont="1" applyAlignment="1" applyProtection="1">
      <alignment horizontal="center"/>
    </xf>
    <xf numFmtId="0" fontId="33" fillId="16" borderId="0" xfId="0" applyFont="1" applyFill="1" applyAlignment="1">
      <alignment horizontal="center" vertical="center" readingOrder="1"/>
    </xf>
    <xf numFmtId="0" fontId="20" fillId="16" borderId="0" xfId="0" applyFont="1" applyFill="1" applyAlignment="1">
      <alignment horizontal="right" vertical="center" readingOrder="2"/>
    </xf>
    <xf numFmtId="0" fontId="20" fillId="16" borderId="0" xfId="0" applyFont="1" applyFill="1" applyAlignment="1">
      <alignment horizontal="center" vertical="center" readingOrder="2"/>
    </xf>
    <xf numFmtId="0" fontId="36" fillId="16" borderId="0" xfId="0" applyFont="1" applyFill="1" applyAlignment="1">
      <alignment horizontal="right" vertical="center" readingOrder="1"/>
    </xf>
    <xf numFmtId="0" fontId="33" fillId="16" borderId="0" xfId="0" applyFont="1" applyFill="1" applyAlignment="1">
      <alignment horizontal="left" vertical="center" readingOrder="1"/>
    </xf>
    <xf numFmtId="0" fontId="20" fillId="5" borderId="2" xfId="0" applyFont="1" applyFill="1" applyBorder="1" applyAlignment="1">
      <alignment horizontal="right" vertical="center" readingOrder="2"/>
    </xf>
    <xf numFmtId="49" fontId="14" fillId="2" borderId="2" xfId="0" applyNumberFormat="1" applyFont="1" applyFill="1" applyBorder="1" applyAlignment="1" applyProtection="1">
      <alignment horizontal="left" vertical="center"/>
      <protection locked="0"/>
    </xf>
    <xf numFmtId="0" fontId="14" fillId="2" borderId="4" xfId="0" applyFont="1" applyFill="1" applyBorder="1" applyAlignment="1" applyProtection="1">
      <protection locked="0"/>
    </xf>
    <xf numFmtId="0" fontId="14" fillId="5" borderId="5" xfId="0" applyFont="1" applyFill="1" applyBorder="1" applyAlignment="1"/>
    <xf numFmtId="49" fontId="16" fillId="0" borderId="0" xfId="0" applyNumberFormat="1" applyFont="1" applyAlignment="1">
      <alignment horizontal="left" vertical="top"/>
    </xf>
    <xf numFmtId="0" fontId="20" fillId="3" borderId="3" xfId="0" applyFont="1" applyFill="1" applyBorder="1">
      <alignment vertical="center"/>
    </xf>
    <xf numFmtId="0" fontId="16" fillId="3" borderId="4" xfId="0" applyFont="1" applyFill="1" applyBorder="1">
      <alignment vertical="center"/>
    </xf>
    <xf numFmtId="0" fontId="16" fillId="3" borderId="2" xfId="0" applyFont="1" applyFill="1" applyBorder="1">
      <alignment vertical="center"/>
    </xf>
    <xf numFmtId="0" fontId="16" fillId="3" borderId="3" xfId="0" applyFont="1" applyFill="1" applyBorder="1">
      <alignment vertical="center"/>
    </xf>
    <xf numFmtId="0" fontId="20" fillId="11" borderId="2" xfId="3" applyFont="1" applyFill="1" applyBorder="1" applyAlignment="1" applyProtection="1">
      <alignment vertical="center"/>
    </xf>
    <xf numFmtId="0" fontId="14" fillId="11" borderId="3" xfId="0" applyFont="1" applyFill="1" applyBorder="1">
      <alignment vertical="center"/>
    </xf>
    <xf numFmtId="0" fontId="14" fillId="11" borderId="4" xfId="0" applyFont="1" applyFill="1" applyBorder="1">
      <alignment vertical="center"/>
    </xf>
    <xf numFmtId="0" fontId="14" fillId="11" borderId="2" xfId="0" applyFont="1" applyFill="1" applyBorder="1">
      <alignment vertical="center"/>
    </xf>
    <xf numFmtId="0" fontId="16" fillId="11" borderId="3" xfId="0" applyFont="1" applyFill="1" applyBorder="1" applyAlignment="1"/>
    <xf numFmtId="0" fontId="14" fillId="11" borderId="3" xfId="0" applyFont="1" applyFill="1" applyBorder="1" applyAlignment="1"/>
    <xf numFmtId="0" fontId="14" fillId="11" borderId="4" xfId="0" applyFont="1" applyFill="1" applyBorder="1" applyAlignment="1">
      <alignment horizontal="left" vertical="center"/>
    </xf>
    <xf numFmtId="0" fontId="14" fillId="0" borderId="2" xfId="0" applyFont="1" applyBorder="1">
      <alignment vertical="center"/>
    </xf>
    <xf numFmtId="0" fontId="14" fillId="0" borderId="3" xfId="0" applyFont="1" applyBorder="1">
      <alignment vertical="center"/>
    </xf>
    <xf numFmtId="0" fontId="14" fillId="2" borderId="4" xfId="0" applyFont="1" applyFill="1" applyBorder="1">
      <alignment vertical="center"/>
    </xf>
    <xf numFmtId="0" fontId="14" fillId="2" borderId="2" xfId="0" applyFont="1" applyFill="1" applyBorder="1">
      <alignment vertical="center"/>
    </xf>
    <xf numFmtId="0" fontId="14" fillId="0" borderId="4" xfId="0" applyFont="1" applyBorder="1">
      <alignment vertical="center"/>
    </xf>
    <xf numFmtId="0" fontId="20" fillId="15" borderId="11" xfId="12" applyFont="1" applyFill="1" applyBorder="1" applyAlignment="1" applyProtection="1">
      <alignment horizontal="center" vertical="center" wrapText="1"/>
    </xf>
    <xf numFmtId="0" fontId="20" fillId="15" borderId="11" xfId="13" applyFont="1" applyFill="1" applyBorder="1" applyAlignment="1" applyProtection="1">
      <alignment horizontal="center" vertical="center" wrapText="1"/>
    </xf>
    <xf numFmtId="0" fontId="20" fillId="15" borderId="11" xfId="3" applyFont="1" applyFill="1" applyBorder="1" applyAlignment="1" applyProtection="1">
      <alignment horizontal="center" vertical="center" readingOrder="1"/>
    </xf>
    <xf numFmtId="0" fontId="20" fillId="15" borderId="10" xfId="12" applyFont="1" applyFill="1" applyBorder="1" applyAlignment="1" applyProtection="1">
      <alignment horizontal="center" vertical="center" wrapText="1"/>
    </xf>
    <xf numFmtId="0" fontId="33" fillId="15" borderId="5" xfId="14" applyFont="1" applyFill="1" applyBorder="1" applyAlignment="1" applyProtection="1">
      <alignment horizontal="center" vertical="center" wrapText="1"/>
    </xf>
    <xf numFmtId="0" fontId="36" fillId="0" borderId="5" xfId="12" applyFont="1" applyBorder="1" applyAlignment="1" applyProtection="1">
      <alignment horizontal="center" vertical="center" wrapText="1"/>
    </xf>
    <xf numFmtId="0" fontId="22" fillId="0" borderId="5" xfId="12" applyFont="1" applyBorder="1" applyAlignment="1" applyProtection="1">
      <alignment horizontal="right" vertical="center" wrapText="1" readingOrder="2"/>
    </xf>
    <xf numFmtId="0" fontId="39" fillId="0" borderId="5" xfId="0" applyFont="1" applyBorder="1" applyAlignment="1" applyProtection="1">
      <alignment horizontal="center" vertical="center"/>
      <protection locked="0"/>
    </xf>
    <xf numFmtId="0" fontId="36" fillId="0" borderId="5" xfId="12" applyFont="1" applyBorder="1" applyAlignment="1" applyProtection="1">
      <alignment horizontal="right" vertical="center" wrapText="1" readingOrder="2"/>
    </xf>
    <xf numFmtId="0" fontId="14" fillId="0" borderId="10" xfId="0" applyFont="1" applyBorder="1">
      <alignment vertical="center"/>
    </xf>
    <xf numFmtId="0" fontId="14" fillId="0" borderId="1" xfId="0" applyFont="1" applyBorder="1">
      <alignment vertical="center"/>
    </xf>
    <xf numFmtId="0" fontId="14" fillId="2" borderId="10" xfId="0" applyFont="1" applyFill="1" applyBorder="1">
      <alignment vertical="center"/>
    </xf>
    <xf numFmtId="0" fontId="16" fillId="0" borderId="1" xfId="0" applyFont="1" applyBorder="1" applyAlignment="1"/>
    <xf numFmtId="0" fontId="14" fillId="0" borderId="16" xfId="0" applyFont="1" applyBorder="1">
      <alignment vertical="center"/>
    </xf>
    <xf numFmtId="0" fontId="36" fillId="0" borderId="5" xfId="12" applyFont="1" applyBorder="1" applyAlignment="1" applyProtection="1">
      <alignment vertical="center" wrapText="1" readingOrder="2"/>
    </xf>
    <xf numFmtId="0" fontId="16" fillId="0" borderId="5" xfId="0" applyFont="1" applyBorder="1" applyAlignment="1">
      <alignment horizontal="left" vertical="center" wrapText="1"/>
    </xf>
    <xf numFmtId="0" fontId="26" fillId="0" borderId="0" xfId="12" applyFont="1" applyProtection="1"/>
    <xf numFmtId="0" fontId="40" fillId="0" borderId="0" xfId="12" applyFont="1" applyProtection="1"/>
    <xf numFmtId="0" fontId="41" fillId="0" borderId="0" xfId="12" applyProtection="1"/>
    <xf numFmtId="0" fontId="42" fillId="0" borderId="0" xfId="0" applyFont="1" applyAlignment="1"/>
    <xf numFmtId="0" fontId="43" fillId="0" borderId="0" xfId="15" applyFont="1" applyProtection="1"/>
    <xf numFmtId="0" fontId="14" fillId="5" borderId="3" xfId="0" applyFont="1" applyFill="1" applyBorder="1">
      <alignment vertical="center"/>
    </xf>
    <xf numFmtId="0" fontId="14" fillId="0" borderId="3" xfId="15" applyFont="1" applyBorder="1" applyProtection="1"/>
    <xf numFmtId="0" fontId="14" fillId="2" borderId="3" xfId="0" applyFont="1" applyFill="1" applyBorder="1">
      <alignment vertical="center"/>
    </xf>
    <xf numFmtId="0" fontId="42" fillId="2" borderId="0" xfId="0" applyFont="1" applyFill="1" applyAlignment="1"/>
    <xf numFmtId="0" fontId="14" fillId="2" borderId="1" xfId="0" applyFont="1" applyFill="1" applyBorder="1">
      <alignment vertical="center"/>
    </xf>
    <xf numFmtId="0" fontId="42" fillId="2" borderId="0" xfId="0" applyFont="1" applyFill="1">
      <alignment vertical="center"/>
    </xf>
    <xf numFmtId="0" fontId="14" fillId="5" borderId="2" xfId="0" applyFont="1" applyFill="1" applyBorder="1">
      <alignment vertical="center"/>
    </xf>
    <xf numFmtId="0" fontId="14" fillId="0" borderId="3" xfId="15" applyFont="1" applyBorder="1" applyAlignment="1" applyProtection="1">
      <alignment vertical="center"/>
    </xf>
    <xf numFmtId="0" fontId="20" fillId="3" borderId="6" xfId="0" applyFont="1" applyFill="1" applyBorder="1">
      <alignment vertical="center"/>
    </xf>
    <xf numFmtId="0" fontId="14" fillId="3" borderId="12" xfId="0" applyFont="1" applyFill="1" applyBorder="1">
      <alignment vertical="center"/>
    </xf>
    <xf numFmtId="0" fontId="14" fillId="3" borderId="3" xfId="15" applyFont="1" applyFill="1" applyBorder="1" applyAlignment="1" applyProtection="1">
      <alignment vertical="center"/>
    </xf>
    <xf numFmtId="0" fontId="14" fillId="3" borderId="3" xfId="0" applyFont="1" applyFill="1" applyBorder="1">
      <alignment vertical="center"/>
    </xf>
    <xf numFmtId="0" fontId="14" fillId="3" borderId="12" xfId="0" applyFont="1" applyFill="1" applyBorder="1" applyProtection="1">
      <alignment vertical="center"/>
      <protection locked="0"/>
    </xf>
    <xf numFmtId="0" fontId="20" fillId="3" borderId="8" xfId="3" applyFont="1" applyFill="1" applyBorder="1" applyAlignment="1" applyProtection="1">
      <alignment vertical="center"/>
    </xf>
    <xf numFmtId="0" fontId="16" fillId="3" borderId="0" xfId="0" applyFont="1" applyFill="1" applyAlignment="1"/>
    <xf numFmtId="0" fontId="14" fillId="3" borderId="0" xfId="0" applyFont="1" applyFill="1">
      <alignment vertical="center"/>
    </xf>
    <xf numFmtId="0" fontId="20" fillId="11" borderId="6" xfId="3" applyFont="1" applyFill="1" applyBorder="1" applyAlignment="1" applyProtection="1">
      <alignment vertical="center"/>
    </xf>
    <xf numFmtId="0" fontId="16" fillId="12" borderId="12" xfId="0" applyFont="1" applyFill="1" applyBorder="1" applyAlignment="1"/>
    <xf numFmtId="0" fontId="14" fillId="12" borderId="12" xfId="0" applyFont="1" applyFill="1" applyBorder="1">
      <alignment vertical="center"/>
    </xf>
    <xf numFmtId="0" fontId="14" fillId="6" borderId="3" xfId="15" applyFont="1" applyFill="1" applyBorder="1" applyAlignment="1" applyProtection="1">
      <alignment vertical="center"/>
    </xf>
    <xf numFmtId="0" fontId="14" fillId="12" borderId="12" xfId="0" applyFont="1" applyFill="1" applyBorder="1" applyProtection="1">
      <alignment vertical="center"/>
      <protection locked="0"/>
    </xf>
    <xf numFmtId="0" fontId="14" fillId="12" borderId="4" xfId="0" applyFont="1" applyFill="1" applyBorder="1">
      <alignment vertical="center"/>
    </xf>
    <xf numFmtId="0" fontId="20" fillId="12" borderId="6" xfId="3" applyFont="1" applyFill="1" applyBorder="1" applyAlignment="1" applyProtection="1">
      <alignment vertical="center"/>
    </xf>
    <xf numFmtId="0" fontId="14" fillId="11" borderId="3" xfId="15" applyFont="1" applyFill="1" applyBorder="1" applyAlignment="1" applyProtection="1">
      <alignment vertical="center"/>
    </xf>
    <xf numFmtId="0" fontId="20" fillId="12" borderId="4" xfId="0" applyFont="1" applyFill="1" applyBorder="1">
      <alignment vertical="center"/>
    </xf>
    <xf numFmtId="0" fontId="20" fillId="0" borderId="3" xfId="0" applyFont="1" applyBorder="1">
      <alignment vertical="center"/>
    </xf>
    <xf numFmtId="0" fontId="20" fillId="2" borderId="12" xfId="4" applyFont="1" applyFill="1" applyBorder="1" applyAlignment="1" applyProtection="1">
      <alignment vertical="center" wrapText="1"/>
    </xf>
    <xf numFmtId="0" fontId="16" fillId="2" borderId="3" xfId="0" applyFont="1" applyFill="1" applyBorder="1" applyAlignment="1"/>
    <xf numFmtId="0" fontId="44" fillId="2" borderId="3" xfId="0" applyFont="1" applyFill="1" applyBorder="1" applyAlignment="1"/>
    <xf numFmtId="0" fontId="35" fillId="2" borderId="3" xfId="0" applyFont="1" applyFill="1" applyBorder="1" applyAlignment="1"/>
    <xf numFmtId="0" fontId="20" fillId="2" borderId="4" xfId="0" applyFont="1" applyFill="1" applyBorder="1">
      <alignment vertical="center"/>
    </xf>
    <xf numFmtId="0" fontId="20" fillId="2" borderId="0" xfId="4" applyFont="1" applyFill="1" applyAlignment="1" applyProtection="1">
      <alignment vertical="center" wrapText="1"/>
    </xf>
    <xf numFmtId="0" fontId="20" fillId="0" borderId="0" xfId="16" applyFont="1" applyAlignment="1" applyProtection="1">
      <alignment horizontal="center"/>
    </xf>
    <xf numFmtId="0" fontId="42" fillId="0" borderId="0" xfId="16" applyFont="1" applyProtection="1"/>
    <xf numFmtId="0" fontId="36" fillId="0" borderId="5" xfId="16" applyFont="1" applyBorder="1" applyAlignment="1" applyProtection="1">
      <alignment horizontal="center" vertical="center" wrapText="1"/>
    </xf>
    <xf numFmtId="0" fontId="33" fillId="0" borderId="5" xfId="16" applyFont="1" applyBorder="1" applyAlignment="1">
      <alignment horizontal="center" vertical="center" wrapText="1"/>
      <protection locked="0"/>
    </xf>
    <xf numFmtId="0" fontId="33" fillId="0" borderId="5" xfId="16" applyFont="1" applyBorder="1" applyAlignment="1">
      <alignment horizontal="center" vertical="center"/>
      <protection locked="0"/>
    </xf>
    <xf numFmtId="0" fontId="45" fillId="2" borderId="5" xfId="16" applyFont="1" applyFill="1" applyBorder="1" applyAlignment="1">
      <alignment horizontal="center" vertical="center"/>
      <protection locked="0"/>
    </xf>
    <xf numFmtId="0" fontId="22" fillId="0" borderId="4" xfId="0" applyFont="1" applyBorder="1" applyAlignment="1" applyProtection="1">
      <alignment horizontal="center" vertical="center"/>
      <protection locked="0"/>
    </xf>
    <xf numFmtId="0" fontId="45" fillId="0" borderId="5" xfId="16" applyFont="1" applyBorder="1" applyAlignment="1">
      <alignment horizontal="center" vertical="center"/>
      <protection locked="0"/>
    </xf>
    <xf numFmtId="0" fontId="33" fillId="0" borderId="5" xfId="16" applyFont="1" applyBorder="1" applyAlignment="1" applyProtection="1">
      <alignment horizontal="center" vertical="center"/>
    </xf>
    <xf numFmtId="0" fontId="22" fillId="0" borderId="4" xfId="0" applyFont="1" applyBorder="1" applyAlignment="1">
      <alignment horizontal="center" vertical="center"/>
    </xf>
    <xf numFmtId="0" fontId="46" fillId="0" borderId="5" xfId="16" applyFont="1" applyBorder="1" applyAlignment="1">
      <alignment horizontal="center" vertical="center"/>
      <protection locked="0"/>
    </xf>
    <xf numFmtId="0" fontId="47" fillId="0" borderId="0" xfId="0" applyFont="1">
      <alignment vertical="center"/>
    </xf>
    <xf numFmtId="0" fontId="48" fillId="0" borderId="0" xfId="15" applyFont="1" applyAlignment="1" applyProtection="1">
      <alignment vertical="center"/>
    </xf>
    <xf numFmtId="0" fontId="19" fillId="0" borderId="0" xfId="16" applyFont="1" applyProtection="1"/>
    <xf numFmtId="0" fontId="47" fillId="0" borderId="0" xfId="16" applyFont="1" applyProtection="1"/>
    <xf numFmtId="0" fontId="18" fillId="0" borderId="0" xfId="0" applyFont="1" applyAlignment="1"/>
    <xf numFmtId="0" fontId="49" fillId="0" borderId="0" xfId="16" applyFont="1" applyProtection="1"/>
    <xf numFmtId="0" fontId="19" fillId="0" borderId="12" xfId="19" applyFont="1" applyBorder="1" applyProtection="1"/>
    <xf numFmtId="0" fontId="19" fillId="0" borderId="0" xfId="19" applyFont="1" applyProtection="1"/>
    <xf numFmtId="0" fontId="18" fillId="0" borderId="0" xfId="16" applyFont="1" applyProtection="1"/>
    <xf numFmtId="0" fontId="19" fillId="0" borderId="0" xfId="16" applyFont="1" applyAlignment="1" applyProtection="1">
      <alignment horizontal="right" vertical="center" readingOrder="2"/>
    </xf>
    <xf numFmtId="0" fontId="4" fillId="0" borderId="0" xfId="16" applyFont="1" applyProtection="1"/>
    <xf numFmtId="0" fontId="19" fillId="0" borderId="0" xfId="0" applyFont="1" applyAlignment="1">
      <alignment horizontal="left" vertical="center"/>
    </xf>
    <xf numFmtId="0" fontId="18" fillId="0" borderId="0" xfId="15" applyFont="1" applyProtection="1"/>
    <xf numFmtId="49" fontId="50" fillId="0" borderId="0" xfId="0" applyNumberFormat="1" applyFont="1" applyAlignment="1">
      <alignment horizontal="right" vertical="center" readingOrder="2"/>
    </xf>
    <xf numFmtId="0" fontId="22" fillId="0" borderId="0" xfId="0" applyFont="1" applyAlignment="1"/>
    <xf numFmtId="0" fontId="16" fillId="0" borderId="0" xfId="15" applyFont="1" applyProtection="1"/>
    <xf numFmtId="0" fontId="19" fillId="0" borderId="0" xfId="18" applyFont="1" applyAlignment="1" applyProtection="1">
      <alignment vertical="top"/>
    </xf>
    <xf numFmtId="0" fontId="50" fillId="0" borderId="0" xfId="16" applyFont="1" applyAlignment="1" applyProtection="1">
      <alignment horizontal="right" vertical="center" readingOrder="2"/>
    </xf>
    <xf numFmtId="0" fontId="22" fillId="0" borderId="3" xfId="0" applyFont="1" applyBorder="1" applyAlignment="1"/>
    <xf numFmtId="0" fontId="20" fillId="0" borderId="3" xfId="0" applyFont="1" applyBorder="1" applyAlignment="1"/>
    <xf numFmtId="0" fontId="20" fillId="0" borderId="4" xfId="0" applyFont="1" applyBorder="1">
      <alignment vertical="center"/>
    </xf>
    <xf numFmtId="0" fontId="22" fillId="0" borderId="2" xfId="0" applyFont="1" applyBorder="1">
      <alignment vertical="center"/>
    </xf>
    <xf numFmtId="0" fontId="22" fillId="0" borderId="5" xfId="16" applyFont="1" applyBorder="1" applyAlignment="1" applyProtection="1">
      <alignment horizontal="center" vertical="center" wrapText="1"/>
    </xf>
    <xf numFmtId="0" fontId="20" fillId="0" borderId="5" xfId="16" applyFont="1" applyBorder="1" applyAlignment="1">
      <alignment horizontal="center" vertical="center" wrapText="1"/>
      <protection locked="0"/>
    </xf>
    <xf numFmtId="0" fontId="20" fillId="0" borderId="5" xfId="16" applyFont="1" applyBorder="1" applyAlignment="1">
      <alignment horizontal="center" vertical="center"/>
      <protection locked="0"/>
    </xf>
    <xf numFmtId="0" fontId="51" fillId="0" borderId="5" xfId="16" applyFont="1" applyBorder="1" applyAlignment="1">
      <alignment horizontal="center" vertical="center"/>
      <protection locked="0"/>
    </xf>
    <xf numFmtId="0" fontId="51" fillId="0" borderId="5" xfId="16" applyFont="1" applyBorder="1" applyAlignment="1" applyProtection="1">
      <alignment horizontal="center" vertical="center"/>
    </xf>
    <xf numFmtId="0" fontId="20" fillId="0" borderId="5" xfId="16" applyFont="1" applyBorder="1" applyAlignment="1" applyProtection="1">
      <alignment horizontal="center" vertical="center"/>
    </xf>
    <xf numFmtId="0" fontId="25" fillId="0" borderId="0" xfId="20" applyFont="1" applyProtection="1"/>
    <xf numFmtId="0" fontId="14" fillId="2" borderId="3" xfId="20" applyFont="1" applyFill="1" applyBorder="1">
      <protection locked="0"/>
    </xf>
    <xf numFmtId="0" fontId="14" fillId="2" borderId="3" xfId="0" applyFont="1" applyFill="1" applyBorder="1" applyAlignment="1" applyProtection="1">
      <protection locked="0"/>
    </xf>
    <xf numFmtId="0" fontId="14" fillId="2" borderId="4" xfId="20" applyFont="1" applyFill="1" applyBorder="1">
      <protection locked="0"/>
    </xf>
    <xf numFmtId="0" fontId="14" fillId="2" borderId="2" xfId="0" applyFont="1" applyFill="1" applyBorder="1" applyAlignment="1"/>
    <xf numFmtId="0" fontId="14" fillId="2" borderId="3" xfId="20" applyFont="1" applyFill="1" applyBorder="1" applyProtection="1"/>
    <xf numFmtId="0" fontId="14" fillId="2" borderId="3" xfId="0" applyFont="1" applyFill="1" applyBorder="1" applyAlignment="1"/>
    <xf numFmtId="0" fontId="14" fillId="2" borderId="4" xfId="20" applyFont="1" applyFill="1" applyBorder="1" applyProtection="1"/>
    <xf numFmtId="0" fontId="14" fillId="8" borderId="2" xfId="20" applyFont="1" applyFill="1" applyBorder="1" applyProtection="1"/>
    <xf numFmtId="0" fontId="14" fillId="8" borderId="3" xfId="0" applyFont="1" applyFill="1" applyBorder="1" applyAlignment="1"/>
    <xf numFmtId="0" fontId="14" fillId="8" borderId="3" xfId="20" applyFont="1" applyFill="1" applyBorder="1" applyProtection="1"/>
    <xf numFmtId="0" fontId="14" fillId="2" borderId="2" xfId="20" applyFont="1" applyFill="1" applyBorder="1" applyProtection="1"/>
    <xf numFmtId="49" fontId="14" fillId="8" borderId="4" xfId="0" applyNumberFormat="1" applyFont="1" applyFill="1" applyBorder="1" applyAlignment="1">
      <alignment horizontal="left" vertical="center"/>
    </xf>
    <xf numFmtId="0" fontId="14" fillId="2" borderId="2" xfId="0" applyFont="1" applyFill="1" applyBorder="1" applyAlignment="1" applyProtection="1">
      <protection locked="0"/>
    </xf>
    <xf numFmtId="49" fontId="14" fillId="7" borderId="2" xfId="0" applyNumberFormat="1" applyFont="1" applyFill="1" applyBorder="1" applyAlignment="1">
      <alignment horizontal="right" vertical="center"/>
    </xf>
    <xf numFmtId="0" fontId="16" fillId="7" borderId="3" xfId="20" applyFont="1" applyFill="1" applyBorder="1" applyProtection="1"/>
    <xf numFmtId="0" fontId="16" fillId="12" borderId="3" xfId="0" applyFont="1" applyFill="1" applyBorder="1" applyAlignment="1"/>
    <xf numFmtId="0" fontId="16" fillId="12" borderId="3" xfId="20" applyFont="1" applyFill="1" applyBorder="1" applyProtection="1"/>
    <xf numFmtId="0" fontId="14" fillId="12" borderId="4" xfId="20" applyFont="1" applyFill="1" applyBorder="1" applyAlignment="1" applyProtection="1">
      <alignment horizontal="left" vertical="center"/>
    </xf>
    <xf numFmtId="0" fontId="16" fillId="12" borderId="2" xfId="0" applyFont="1" applyFill="1" applyBorder="1" applyAlignment="1"/>
    <xf numFmtId="0" fontId="20" fillId="11" borderId="4" xfId="0" applyFont="1" applyFill="1" applyBorder="1">
      <alignment vertical="center"/>
    </xf>
    <xf numFmtId="0" fontId="33" fillId="8" borderId="2" xfId="20" applyFont="1" applyFill="1" applyBorder="1" applyAlignment="1" applyProtection="1">
      <alignment vertical="center" wrapText="1"/>
    </xf>
    <xf numFmtId="0" fontId="33" fillId="8" borderId="3" xfId="20" applyFont="1" applyFill="1" applyBorder="1" applyAlignment="1" applyProtection="1">
      <alignment horizontal="center" vertical="center"/>
    </xf>
    <xf numFmtId="0" fontId="33" fillId="8" borderId="4" xfId="20" applyFont="1" applyFill="1" applyBorder="1" applyAlignment="1" applyProtection="1">
      <alignment vertical="center" wrapText="1"/>
    </xf>
    <xf numFmtId="0" fontId="20" fillId="0" borderId="0" xfId="20" applyFont="1" applyAlignment="1" applyProtection="1">
      <alignment horizontal="center"/>
    </xf>
    <xf numFmtId="0" fontId="20" fillId="9" borderId="11" xfId="12" applyFont="1" applyFill="1" applyBorder="1" applyAlignment="1" applyProtection="1">
      <alignment horizontal="center" vertical="center" wrapText="1"/>
    </xf>
    <xf numFmtId="0" fontId="20" fillId="8" borderId="5" xfId="20" applyFont="1" applyFill="1" applyBorder="1" applyAlignment="1" applyProtection="1">
      <alignment horizontal="center" vertical="center" wrapText="1"/>
    </xf>
    <xf numFmtId="0" fontId="33" fillId="8" borderId="5" xfId="20" applyFont="1" applyFill="1" applyBorder="1" applyAlignment="1" applyProtection="1">
      <alignment horizontal="center" vertical="center" wrapText="1"/>
    </xf>
    <xf numFmtId="0" fontId="20" fillId="8" borderId="5" xfId="21" applyFont="1" applyFill="1" applyBorder="1" applyAlignment="1" applyProtection="1">
      <alignment horizontal="center" vertical="center" wrapText="1"/>
    </xf>
    <xf numFmtId="0" fontId="33" fillId="8" borderId="11" xfId="20" applyFont="1" applyFill="1" applyBorder="1" applyAlignment="1" applyProtection="1">
      <alignment horizontal="center" vertical="center" wrapText="1"/>
    </xf>
    <xf numFmtId="0" fontId="22" fillId="0" borderId="0" xfId="20" applyFont="1" applyAlignment="1" applyProtection="1">
      <alignment horizontal="center"/>
    </xf>
    <xf numFmtId="0" fontId="22" fillId="2" borderId="5" xfId="20" applyFont="1" applyFill="1" applyBorder="1" applyAlignment="1" applyProtection="1">
      <alignment horizontal="center" vertical="center"/>
    </xf>
    <xf numFmtId="0" fontId="33" fillId="0" borderId="5" xfId="20" applyFont="1" applyBorder="1" applyAlignment="1">
      <alignment horizontal="center" vertical="center"/>
      <protection locked="0"/>
    </xf>
    <xf numFmtId="0" fontId="45" fillId="2" borderId="5" xfId="20" applyFont="1" applyFill="1" applyBorder="1" applyAlignment="1">
      <alignment horizontal="center" vertical="center"/>
      <protection locked="0"/>
    </xf>
    <xf numFmtId="0" fontId="45" fillId="2" borderId="5" xfId="20" applyFont="1" applyFill="1" applyBorder="1">
      <protection locked="0"/>
    </xf>
    <xf numFmtId="0" fontId="33" fillId="0" borderId="5" xfId="20" applyFont="1" applyBorder="1" applyAlignment="1" applyProtection="1">
      <alignment horizontal="center" vertical="center" wrapText="1"/>
    </xf>
    <xf numFmtId="0" fontId="33" fillId="0" borderId="5" xfId="20" applyFont="1" applyBorder="1" applyAlignment="1" applyProtection="1">
      <alignment horizontal="center" vertical="center"/>
    </xf>
    <xf numFmtId="0" fontId="45" fillId="2" borderId="5" xfId="20" applyFont="1" applyFill="1" applyBorder="1" applyProtection="1"/>
    <xf numFmtId="0" fontId="33" fillId="0" borderId="2" xfId="20" applyFont="1" applyBorder="1" applyAlignment="1" applyProtection="1">
      <alignment vertical="center"/>
    </xf>
    <xf numFmtId="0" fontId="45" fillId="2" borderId="5" xfId="20" applyFont="1" applyFill="1" applyBorder="1" applyAlignment="1" applyProtection="1">
      <alignment horizontal="center" vertical="center"/>
    </xf>
    <xf numFmtId="0" fontId="16" fillId="0" borderId="0" xfId="20" applyFont="1">
      <protection locked="0"/>
    </xf>
    <xf numFmtId="0" fontId="33" fillId="0" borderId="5" xfId="20" applyFont="1" applyBorder="1" applyAlignment="1">
      <alignment horizontal="center" vertical="center" wrapText="1"/>
      <protection locked="0"/>
    </xf>
    <xf numFmtId="0" fontId="25" fillId="0" borderId="0" xfId="20" applyFont="1" applyAlignment="1" applyProtection="1">
      <alignment horizontal="center" vertical="center"/>
    </xf>
    <xf numFmtId="0" fontId="18" fillId="0" borderId="0" xfId="0" applyFont="1" applyAlignment="1">
      <alignment horizontal="right" vertical="center"/>
    </xf>
    <xf numFmtId="0" fontId="18" fillId="0" borderId="0" xfId="20" applyFont="1" applyAlignment="1" applyProtection="1">
      <alignment horizontal="center" vertical="center" wrapText="1"/>
    </xf>
    <xf numFmtId="0" fontId="18" fillId="0" borderId="0" xfId="20" applyFont="1" applyAlignment="1" applyProtection="1">
      <alignment horizontal="center" vertical="center"/>
    </xf>
    <xf numFmtId="0" fontId="18" fillId="0" borderId="0" xfId="21" applyFont="1" applyAlignment="1" applyProtection="1">
      <alignment horizontal="left" vertical="center"/>
    </xf>
    <xf numFmtId="0" fontId="22" fillId="0" borderId="0" xfId="21" applyFont="1" applyAlignment="1" applyProtection="1">
      <alignment horizontal="right" vertical="center" readingOrder="2"/>
    </xf>
    <xf numFmtId="0" fontId="2" fillId="0" borderId="0" xfId="20" applyFont="1" applyAlignment="1" applyProtection="1">
      <alignment horizontal="center" vertical="center"/>
    </xf>
    <xf numFmtId="0" fontId="16" fillId="0" borderId="0" xfId="20" applyFont="1" applyProtection="1"/>
    <xf numFmtId="0" fontId="22" fillId="17" borderId="0" xfId="20" applyFont="1" applyFill="1" applyProtection="1"/>
    <xf numFmtId="0" fontId="42" fillId="0" borderId="0" xfId="0" applyFont="1" applyAlignment="1">
      <alignment horizontal="center" vertical="center"/>
    </xf>
    <xf numFmtId="0" fontId="20" fillId="5" borderId="3" xfId="0" applyFont="1" applyFill="1" applyBorder="1">
      <alignment vertical="center"/>
    </xf>
    <xf numFmtId="0" fontId="20" fillId="5" borderId="14" xfId="0" applyFont="1" applyFill="1" applyBorder="1">
      <alignment vertical="center"/>
    </xf>
    <xf numFmtId="0" fontId="52" fillId="2" borderId="3" xfId="0" applyFont="1" applyFill="1" applyBorder="1" applyAlignment="1" applyProtection="1">
      <alignment horizontal="right" vertical="center"/>
      <protection locked="0"/>
    </xf>
    <xf numFmtId="0" fontId="20" fillId="2" borderId="3" xfId="0" applyFont="1" applyFill="1" applyBorder="1" applyAlignment="1" applyProtection="1">
      <protection locked="0"/>
    </xf>
    <xf numFmtId="0" fontId="20" fillId="2" borderId="3" xfId="0" applyFont="1" applyFill="1" applyBorder="1" applyAlignment="1" applyProtection="1">
      <alignment horizontal="center" vertical="center"/>
      <protection locked="0"/>
    </xf>
    <xf numFmtId="0" fontId="20" fillId="2" borderId="4" xfId="0" applyFont="1" applyFill="1" applyBorder="1" applyAlignment="1" applyProtection="1">
      <protection locked="0"/>
    </xf>
    <xf numFmtId="0" fontId="20" fillId="2" borderId="2" xfId="0" applyFont="1" applyFill="1" applyBorder="1" applyAlignment="1" applyProtection="1">
      <protection locked="0"/>
    </xf>
    <xf numFmtId="49" fontId="20" fillId="2" borderId="3" xfId="0" applyNumberFormat="1" applyFont="1" applyFill="1" applyBorder="1" applyAlignment="1" applyProtection="1">
      <alignment horizontal="left" vertical="top"/>
      <protection locked="0"/>
    </xf>
    <xf numFmtId="0" fontId="20" fillId="5" borderId="3" xfId="0" applyFont="1" applyFill="1" applyBorder="1" applyAlignment="1"/>
    <xf numFmtId="49" fontId="20" fillId="5" borderId="13" xfId="0" applyNumberFormat="1" applyFont="1" applyFill="1" applyBorder="1" applyAlignment="1">
      <alignment horizontal="left" vertical="center"/>
    </xf>
    <xf numFmtId="49" fontId="20" fillId="8" borderId="4" xfId="0" applyNumberFormat="1" applyFont="1" applyFill="1" applyBorder="1" applyAlignment="1">
      <alignment horizontal="left" vertical="center"/>
    </xf>
    <xf numFmtId="0" fontId="20" fillId="5" borderId="2" xfId="0" applyFont="1" applyFill="1" applyBorder="1">
      <alignment vertical="center"/>
    </xf>
    <xf numFmtId="0" fontId="20" fillId="2" borderId="3" xfId="3" applyFont="1" applyFill="1" applyBorder="1" applyAlignment="1">
      <alignment vertical="top"/>
      <protection locked="0"/>
    </xf>
    <xf numFmtId="0" fontId="20" fillId="7" borderId="2" xfId="3" applyFont="1" applyFill="1" applyBorder="1" applyAlignment="1" applyProtection="1">
      <alignment vertical="center"/>
    </xf>
    <xf numFmtId="0" fontId="22" fillId="7" borderId="3" xfId="0" applyFont="1" applyFill="1" applyBorder="1" applyAlignment="1"/>
    <xf numFmtId="0" fontId="20" fillId="7" borderId="3" xfId="0" applyFont="1" applyFill="1" applyBorder="1">
      <alignment vertical="center"/>
    </xf>
    <xf numFmtId="0" fontId="20" fillId="7" borderId="1" xfId="0" applyFont="1" applyFill="1" applyBorder="1">
      <alignment vertical="center"/>
    </xf>
    <xf numFmtId="0" fontId="20" fillId="7" borderId="1" xfId="0" applyFont="1" applyFill="1" applyBorder="1" applyAlignment="1">
      <alignment horizontal="center" vertical="center"/>
    </xf>
    <xf numFmtId="49" fontId="20" fillId="7" borderId="16" xfId="0" applyNumberFormat="1" applyFont="1" applyFill="1" applyBorder="1">
      <alignment vertical="center"/>
    </xf>
    <xf numFmtId="0" fontId="20" fillId="7" borderId="10" xfId="3" applyFont="1" applyFill="1" applyBorder="1" applyAlignment="1" applyProtection="1">
      <alignment vertical="center"/>
    </xf>
    <xf numFmtId="0" fontId="22" fillId="7" borderId="1" xfId="0" applyFont="1" applyFill="1" applyBorder="1" applyAlignment="1"/>
    <xf numFmtId="49" fontId="20" fillId="7" borderId="4" xfId="0" applyNumberFormat="1" applyFont="1" applyFill="1" applyBorder="1">
      <alignment vertical="center"/>
    </xf>
    <xf numFmtId="0" fontId="20" fillId="12" borderId="2" xfId="3" applyFont="1" applyFill="1" applyBorder="1" applyAlignment="1" applyProtection="1">
      <alignment vertical="center"/>
    </xf>
    <xf numFmtId="0" fontId="22" fillId="12" borderId="3" xfId="0" applyFont="1" applyFill="1" applyBorder="1" applyAlignment="1"/>
    <xf numFmtId="0" fontId="20" fillId="12" borderId="3" xfId="0" applyFont="1" applyFill="1" applyBorder="1">
      <alignment vertical="center"/>
    </xf>
    <xf numFmtId="0" fontId="20" fillId="12" borderId="3" xfId="0" applyFont="1" applyFill="1" applyBorder="1" applyAlignment="1">
      <alignment horizontal="center" vertical="center"/>
    </xf>
    <xf numFmtId="0" fontId="20" fillId="0" borderId="6" xfId="0" applyFont="1" applyBorder="1">
      <alignment vertical="center"/>
    </xf>
    <xf numFmtId="0" fontId="20" fillId="0" borderId="0" xfId="0" applyFont="1" applyAlignment="1"/>
    <xf numFmtId="0" fontId="20" fillId="0" borderId="0" xfId="0" applyFont="1" applyAlignment="1">
      <alignment horizontal="center" vertical="center"/>
    </xf>
    <xf numFmtId="0" fontId="20" fillId="0" borderId="17" xfId="0" applyFont="1" applyBorder="1">
      <alignment vertical="center"/>
    </xf>
    <xf numFmtId="0" fontId="22" fillId="0" borderId="8" xfId="0" applyFont="1" applyBorder="1">
      <alignment vertical="center"/>
    </xf>
    <xf numFmtId="0" fontId="20" fillId="8" borderId="5" xfId="0" applyFont="1" applyFill="1" applyBorder="1" applyAlignment="1">
      <alignment horizontal="center" vertical="center"/>
    </xf>
    <xf numFmtId="0" fontId="20" fillId="8" borderId="5" xfId="22" applyFont="1" applyFill="1" applyBorder="1" applyAlignment="1" applyProtection="1">
      <alignment horizontal="center" vertical="center" wrapText="1"/>
    </xf>
    <xf numFmtId="0" fontId="20" fillId="8" borderId="5" xfId="16" applyFont="1" applyFill="1" applyBorder="1" applyAlignment="1" applyProtection="1">
      <alignment horizontal="center" vertical="center" wrapText="1"/>
    </xf>
    <xf numFmtId="49" fontId="22" fillId="0" borderId="5" xfId="0" applyNumberFormat="1"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xf>
    <xf numFmtId="49" fontId="20" fillId="0" borderId="5" xfId="0" applyNumberFormat="1" applyFont="1" applyBorder="1" applyAlignment="1">
      <alignment horizontal="center" vertical="center"/>
    </xf>
    <xf numFmtId="0" fontId="20" fillId="0" borderId="5" xfId="0" applyFont="1" applyBorder="1" applyAlignment="1">
      <alignment vertical="center" wrapText="1"/>
    </xf>
    <xf numFmtId="0" fontId="19" fillId="0" borderId="0" xfId="0" applyFont="1" applyAlignment="1">
      <alignment horizontal="center" vertical="center"/>
    </xf>
    <xf numFmtId="0" fontId="47" fillId="0" borderId="0" xfId="16" applyFont="1" applyAlignment="1" applyProtection="1">
      <alignment horizontal="left" vertical="center"/>
    </xf>
    <xf numFmtId="0" fontId="19" fillId="0" borderId="0" xfId="0" applyFont="1" applyAlignment="1">
      <alignment horizontal="right" vertical="top" readingOrder="2"/>
    </xf>
    <xf numFmtId="0" fontId="19" fillId="0" borderId="0" xfId="0" applyFont="1" applyAlignment="1">
      <alignment vertical="top" readingOrder="2"/>
    </xf>
    <xf numFmtId="0" fontId="19" fillId="0" borderId="0" xfId="0" applyFont="1" applyAlignment="1">
      <alignment horizontal="center" vertical="center" wrapText="1"/>
    </xf>
    <xf numFmtId="0" fontId="20" fillId="2" borderId="3" xfId="0" applyFont="1" applyFill="1" applyBorder="1" applyAlignment="1"/>
    <xf numFmtId="0" fontId="22" fillId="2" borderId="3" xfId="0" applyFont="1" applyFill="1" applyBorder="1" applyAlignment="1"/>
    <xf numFmtId="0" fontId="20" fillId="2" borderId="3" xfId="0" applyFont="1" applyFill="1" applyBorder="1" applyAlignment="1">
      <alignment horizontal="center" vertical="center"/>
    </xf>
    <xf numFmtId="0" fontId="20" fillId="0" borderId="5" xfId="0" applyFont="1" applyBorder="1" applyAlignment="1">
      <alignment horizontal="center" vertical="center" wrapText="1"/>
    </xf>
    <xf numFmtId="0" fontId="20" fillId="0" borderId="5" xfId="16" applyFont="1" applyBorder="1" applyAlignment="1" applyProtection="1">
      <alignment horizontal="center" vertical="center" wrapText="1"/>
    </xf>
    <xf numFmtId="0" fontId="42" fillId="0" borderId="0" xfId="0" applyFont="1" applyAlignment="1">
      <alignment wrapText="1"/>
    </xf>
    <xf numFmtId="49" fontId="19" fillId="0" borderId="0" xfId="0" applyNumberFormat="1" applyFont="1" applyAlignment="1">
      <alignment horizontal="right" vertical="center" readingOrder="2"/>
    </xf>
    <xf numFmtId="49" fontId="19" fillId="0" borderId="0" xfId="0" applyNumberFormat="1" applyFont="1" applyAlignment="1">
      <alignment horizontal="center" vertical="center" readingOrder="2"/>
    </xf>
    <xf numFmtId="0" fontId="16" fillId="0" borderId="0" xfId="0" applyFont="1" applyAlignment="1">
      <alignment wrapText="1"/>
    </xf>
    <xf numFmtId="49" fontId="25" fillId="0" borderId="0" xfId="9" applyNumberFormat="1" applyFont="1" applyAlignment="1" applyProtection="1">
      <alignment horizontal="center" vertical="center"/>
    </xf>
    <xf numFmtId="0" fontId="25" fillId="0" borderId="0" xfId="9" applyFont="1" applyAlignment="1" applyProtection="1">
      <alignment vertical="center"/>
    </xf>
    <xf numFmtId="0" fontId="25" fillId="0" borderId="0" xfId="9" applyFont="1" applyAlignment="1" applyProtection="1">
      <alignment horizontal="right"/>
    </xf>
    <xf numFmtId="0" fontId="25" fillId="0" borderId="0" xfId="9" applyFont="1" applyAlignment="1" applyProtection="1">
      <alignment horizontal="center" vertical="center"/>
    </xf>
    <xf numFmtId="49" fontId="13" fillId="5" borderId="4" xfId="0" applyNumberFormat="1" applyFont="1" applyFill="1" applyBorder="1" applyAlignment="1">
      <alignment horizontal="left" vertical="top"/>
    </xf>
    <xf numFmtId="0" fontId="13" fillId="0" borderId="2" xfId="0" applyFont="1" applyBorder="1" applyAlignment="1"/>
    <xf numFmtId="0" fontId="13" fillId="0" borderId="3" xfId="0" applyFont="1" applyBorder="1" applyAlignment="1">
      <alignment horizontal="center" vertical="center"/>
    </xf>
    <xf numFmtId="0" fontId="7" fillId="5" borderId="4" xfId="3" applyFont="1" applyFill="1" applyBorder="1" applyAlignment="1" applyProtection="1">
      <alignment vertical="top"/>
    </xf>
    <xf numFmtId="0" fontId="13" fillId="0" borderId="3" xfId="0" applyFont="1" applyBorder="1">
      <alignment vertical="center"/>
    </xf>
    <xf numFmtId="0" fontId="20" fillId="3" borderId="12" xfId="0" applyFont="1" applyFill="1" applyBorder="1">
      <alignment vertical="center"/>
    </xf>
    <xf numFmtId="0" fontId="22" fillId="3" borderId="12" xfId="0" applyFont="1" applyFill="1" applyBorder="1" applyAlignment="1">
      <alignment horizontal="right" vertical="center"/>
    </xf>
    <xf numFmtId="0" fontId="16" fillId="3" borderId="12" xfId="0" applyFont="1" applyFill="1" applyBorder="1" applyAlignment="1">
      <alignment horizontal="center" vertical="center"/>
    </xf>
    <xf numFmtId="0" fontId="16" fillId="3" borderId="12" xfId="0" applyFont="1" applyFill="1" applyBorder="1">
      <alignment vertical="center"/>
    </xf>
    <xf numFmtId="0" fontId="16" fillId="3" borderId="13" xfId="0" applyFont="1" applyFill="1" applyBorder="1">
      <alignment vertical="center"/>
    </xf>
    <xf numFmtId="0" fontId="16" fillId="3" borderId="6" xfId="0" applyFont="1" applyFill="1" applyBorder="1">
      <alignment vertical="center"/>
    </xf>
    <xf numFmtId="0" fontId="3" fillId="0" borderId="0" xfId="0" applyFont="1" applyAlignment="1"/>
    <xf numFmtId="0" fontId="22" fillId="12" borderId="3" xfId="0" applyFont="1" applyFill="1" applyBorder="1">
      <alignment vertical="center"/>
    </xf>
    <xf numFmtId="0" fontId="22" fillId="12" borderId="3" xfId="0" applyFont="1" applyFill="1" applyBorder="1" applyAlignment="1">
      <alignment horizontal="right" vertical="center"/>
    </xf>
    <xf numFmtId="0" fontId="16" fillId="12" borderId="3" xfId="0" applyFont="1" applyFill="1" applyBorder="1" applyAlignment="1">
      <alignment horizontal="center" vertical="center"/>
    </xf>
    <xf numFmtId="0" fontId="16" fillId="12" borderId="3" xfId="0" applyFont="1" applyFill="1" applyBorder="1">
      <alignment vertical="center"/>
    </xf>
    <xf numFmtId="0" fontId="16" fillId="12" borderId="4" xfId="0" applyFont="1" applyFill="1" applyBorder="1">
      <alignment vertical="center"/>
    </xf>
    <xf numFmtId="0" fontId="16" fillId="12" borderId="2" xfId="0" applyFont="1" applyFill="1" applyBorder="1">
      <alignment vertical="center"/>
    </xf>
    <xf numFmtId="49" fontId="20" fillId="12" borderId="4" xfId="0" applyNumberFormat="1" applyFont="1" applyFill="1" applyBorder="1" applyAlignment="1">
      <alignment horizontal="left" vertical="center"/>
    </xf>
    <xf numFmtId="0" fontId="20" fillId="5" borderId="5" xfId="8" applyFont="1" applyFill="1" applyBorder="1" applyAlignment="1" applyProtection="1">
      <alignment horizontal="center" vertical="center"/>
    </xf>
    <xf numFmtId="0" fontId="33" fillId="5" borderId="5" xfId="8" applyFont="1" applyFill="1" applyBorder="1" applyAlignment="1" applyProtection="1">
      <alignment horizontal="center" vertical="center"/>
    </xf>
    <xf numFmtId="0" fontId="33" fillId="5" borderId="5" xfId="10" applyNumberFormat="1" applyFont="1" applyFill="1" applyBorder="1" applyAlignment="1" applyProtection="1">
      <alignment horizontal="center" vertical="center"/>
    </xf>
    <xf numFmtId="0" fontId="33" fillId="5" borderId="5" xfId="8" applyFont="1" applyFill="1" applyBorder="1" applyAlignment="1" applyProtection="1">
      <alignment horizontal="center" vertical="center" wrapText="1"/>
    </xf>
    <xf numFmtId="0" fontId="36" fillId="0" borderId="2" xfId="8" applyFont="1" applyBorder="1" applyAlignment="1" applyProtection="1">
      <alignment horizontal="center" vertical="center" wrapText="1"/>
    </xf>
    <xf numFmtId="0" fontId="22" fillId="16" borderId="5" xfId="0" applyFont="1" applyFill="1" applyBorder="1" applyAlignment="1">
      <alignment horizontal="right" vertical="center" wrapText="1" indent="1" readingOrder="2"/>
    </xf>
    <xf numFmtId="0" fontId="37" fillId="2" borderId="5" xfId="0" applyFont="1" applyFill="1" applyBorder="1" applyAlignment="1">
      <alignment horizontal="center" vertical="center" readingOrder="1"/>
    </xf>
    <xf numFmtId="0" fontId="37" fillId="2" borderId="2" xfId="0" applyFont="1" applyFill="1" applyBorder="1" applyAlignment="1">
      <alignment horizontal="center" vertical="center" readingOrder="1"/>
    </xf>
    <xf numFmtId="0" fontId="36" fillId="0" borderId="2" xfId="0" applyFont="1" applyBorder="1" applyAlignment="1">
      <alignment vertical="center" wrapText="1" readingOrder="1"/>
    </xf>
    <xf numFmtId="0" fontId="37" fillId="2" borderId="6" xfId="0" applyFont="1" applyFill="1" applyBorder="1" applyAlignment="1">
      <alignment horizontal="center" vertical="center" readingOrder="1"/>
    </xf>
    <xf numFmtId="0" fontId="22" fillId="0" borderId="5" xfId="0" applyFont="1" applyBorder="1" applyAlignment="1">
      <alignment horizontal="right" vertical="center" wrapText="1"/>
    </xf>
    <xf numFmtId="0" fontId="22" fillId="2" borderId="5" xfId="0" applyFont="1" applyFill="1" applyBorder="1" applyAlignment="1">
      <alignment horizontal="center" vertical="center" wrapText="1" readingOrder="2"/>
    </xf>
    <xf numFmtId="0" fontId="37" fillId="2" borderId="5" xfId="0" applyFont="1" applyFill="1" applyBorder="1" applyAlignment="1">
      <alignment vertical="top" readingOrder="1"/>
    </xf>
    <xf numFmtId="0" fontId="35" fillId="2" borderId="7" xfId="0" applyFont="1" applyFill="1" applyBorder="1" applyAlignment="1">
      <alignment horizontal="center" vertical="center" wrapText="1" readingOrder="2"/>
    </xf>
    <xf numFmtId="0" fontId="36" fillId="0" borderId="2" xfId="0" applyFont="1" applyBorder="1" applyAlignment="1">
      <alignment horizontal="center" vertical="center" wrapText="1" readingOrder="1"/>
    </xf>
    <xf numFmtId="0" fontId="22" fillId="0" borderId="5" xfId="0" applyFont="1" applyBorder="1" applyAlignment="1">
      <alignment horizontal="left" vertical="center" wrapText="1"/>
    </xf>
    <xf numFmtId="0" fontId="22" fillId="0" borderId="5" xfId="0" applyFont="1" applyBorder="1" applyAlignment="1">
      <alignment horizontal="center" vertical="center" wrapText="1" readingOrder="2"/>
    </xf>
    <xf numFmtId="0" fontId="22" fillId="0" borderId="5" xfId="0" applyFont="1" applyBorder="1" applyAlignment="1">
      <alignment horizontal="right" vertical="center" wrapText="1" indent="1" readingOrder="2"/>
    </xf>
    <xf numFmtId="0" fontId="16" fillId="2" borderId="5" xfId="0" applyFont="1" applyFill="1" applyBorder="1" applyAlignment="1">
      <alignment horizontal="center" vertical="center"/>
    </xf>
    <xf numFmtId="0" fontId="16" fillId="0" borderId="5" xfId="9" applyFont="1" applyBorder="1" applyAlignment="1" applyProtection="1">
      <alignment vertical="top" wrapText="1"/>
    </xf>
    <xf numFmtId="0" fontId="16" fillId="2" borderId="12" xfId="9" applyFont="1" applyFill="1" applyBorder="1" applyAlignment="1" applyProtection="1">
      <alignment horizontal="right" vertical="center" wrapText="1"/>
    </xf>
    <xf numFmtId="0" fontId="16" fillId="2" borderId="12" xfId="8" applyFont="1" applyFill="1" applyBorder="1" applyAlignment="1" applyProtection="1">
      <alignment horizontal="center" vertical="center" wrapText="1"/>
    </xf>
    <xf numFmtId="0" fontId="16" fillId="2" borderId="12" xfId="9" applyFont="1" applyFill="1" applyBorder="1" applyAlignment="1" applyProtection="1">
      <alignment horizontal="center" vertical="top" wrapText="1"/>
    </xf>
    <xf numFmtId="0" fontId="18" fillId="0" borderId="12" xfId="0" applyFont="1" applyBorder="1">
      <alignment vertical="center"/>
    </xf>
    <xf numFmtId="0" fontId="34" fillId="0" borderId="0" xfId="0" applyFont="1" applyAlignment="1">
      <alignment horizontal="right" vertical="center" readingOrder="2"/>
    </xf>
    <xf numFmtId="0" fontId="16" fillId="2" borderId="0" xfId="9" applyFont="1" applyFill="1" applyAlignment="1" applyProtection="1">
      <alignment horizontal="right" vertical="center" wrapText="1"/>
    </xf>
    <xf numFmtId="0" fontId="16" fillId="2" borderId="0" xfId="8" applyFont="1" applyFill="1" applyAlignment="1" applyProtection="1">
      <alignment horizontal="center" vertical="center" wrapText="1"/>
    </xf>
    <xf numFmtId="0" fontId="16" fillId="2" borderId="0" xfId="9" applyFont="1" applyFill="1" applyAlignment="1" applyProtection="1">
      <alignment horizontal="center" vertical="top" wrapText="1"/>
    </xf>
    <xf numFmtId="0" fontId="19" fillId="0" borderId="17" xfId="9" applyFont="1" applyBorder="1" applyAlignment="1" applyProtection="1">
      <alignment horizontal="left" vertical="center"/>
    </xf>
    <xf numFmtId="0" fontId="53" fillId="0" borderId="0" xfId="23" applyProtection="1"/>
    <xf numFmtId="0" fontId="33" fillId="2" borderId="3" xfId="23" applyFont="1" applyFill="1" applyBorder="1" applyAlignment="1" applyProtection="1">
      <alignment readingOrder="1"/>
    </xf>
    <xf numFmtId="0" fontId="33" fillId="2" borderId="4" xfId="23" applyFont="1" applyFill="1" applyBorder="1" applyAlignment="1" applyProtection="1">
      <alignment readingOrder="1"/>
    </xf>
    <xf numFmtId="0" fontId="33" fillId="2" borderId="2" xfId="23" applyFont="1" applyFill="1" applyBorder="1" applyAlignment="1" applyProtection="1">
      <alignment readingOrder="1"/>
    </xf>
    <xf numFmtId="0" fontId="33" fillId="8" borderId="3" xfId="23" applyFont="1" applyFill="1" applyBorder="1" applyAlignment="1" applyProtection="1">
      <alignment readingOrder="1"/>
    </xf>
    <xf numFmtId="0" fontId="33" fillId="8" borderId="4" xfId="23" applyFont="1" applyFill="1" applyBorder="1" applyAlignment="1" applyProtection="1">
      <alignment horizontal="left" vertical="center" readingOrder="1"/>
    </xf>
    <xf numFmtId="0" fontId="33" fillId="2" borderId="0" xfId="23" applyFont="1" applyFill="1" applyAlignment="1" applyProtection="1">
      <alignment readingOrder="1"/>
    </xf>
    <xf numFmtId="0" fontId="33" fillId="2" borderId="17" xfId="23" applyFont="1" applyFill="1" applyBorder="1" applyAlignment="1" applyProtection="1">
      <alignment readingOrder="1"/>
    </xf>
    <xf numFmtId="0" fontId="33" fillId="2" borderId="8" xfId="23" applyFont="1" applyFill="1" applyBorder="1" applyAlignment="1" applyProtection="1">
      <alignment readingOrder="1"/>
    </xf>
    <xf numFmtId="0" fontId="33" fillId="2" borderId="12" xfId="23" applyFont="1" applyFill="1" applyBorder="1" applyAlignment="1" applyProtection="1">
      <alignment readingOrder="1"/>
    </xf>
    <xf numFmtId="0" fontId="33" fillId="2" borderId="13" xfId="23" applyFont="1" applyFill="1" applyBorder="1" applyAlignment="1" applyProtection="1">
      <alignment readingOrder="1"/>
    </xf>
    <xf numFmtId="0" fontId="33" fillId="2" borderId="6" xfId="23" applyFont="1" applyFill="1" applyBorder="1" applyAlignment="1" applyProtection="1">
      <alignment readingOrder="1"/>
    </xf>
    <xf numFmtId="0" fontId="22" fillId="3" borderId="3" xfId="23" applyFont="1" applyFill="1" applyBorder="1" applyAlignment="1" applyProtection="1">
      <alignment vertical="center" readingOrder="1"/>
    </xf>
    <xf numFmtId="0" fontId="22" fillId="3" borderId="1" xfId="23" applyFont="1" applyFill="1" applyBorder="1" applyAlignment="1" applyProtection="1">
      <alignment vertical="center" readingOrder="1"/>
    </xf>
    <xf numFmtId="0" fontId="22" fillId="7" borderId="1" xfId="23" applyFont="1" applyFill="1" applyBorder="1" applyAlignment="1" applyProtection="1">
      <alignment vertical="center" readingOrder="1"/>
    </xf>
    <xf numFmtId="0" fontId="20" fillId="7" borderId="1" xfId="3" applyFont="1" applyFill="1" applyBorder="1" applyAlignment="1" applyProtection="1">
      <alignment vertical="center" readingOrder="1"/>
    </xf>
    <xf numFmtId="0" fontId="22" fillId="7" borderId="16" xfId="23" applyFont="1" applyFill="1" applyBorder="1" applyAlignment="1" applyProtection="1">
      <alignment vertical="center" readingOrder="1"/>
    </xf>
    <xf numFmtId="0" fontId="22" fillId="7" borderId="10" xfId="23" applyFont="1" applyFill="1" applyBorder="1" applyAlignment="1" applyProtection="1">
      <alignment vertical="center" readingOrder="1"/>
    </xf>
    <xf numFmtId="0" fontId="33" fillId="7" borderId="1" xfId="23" applyFont="1" applyFill="1" applyBorder="1" applyAlignment="1" applyProtection="1">
      <alignment horizontal="left" vertical="center" readingOrder="1"/>
    </xf>
    <xf numFmtId="0" fontId="33" fillId="7" borderId="16" xfId="23" applyFont="1" applyFill="1" applyBorder="1" applyAlignment="1" applyProtection="1">
      <alignment horizontal="left" vertical="center" readingOrder="1"/>
    </xf>
    <xf numFmtId="0" fontId="36" fillId="11" borderId="1" xfId="23" applyFont="1" applyFill="1" applyBorder="1" applyAlignment="1" applyProtection="1">
      <alignment horizontal="right" vertical="center" readingOrder="1"/>
    </xf>
    <xf numFmtId="0" fontId="35" fillId="11" borderId="1" xfId="23" applyFont="1" applyFill="1" applyBorder="1" applyAlignment="1" applyProtection="1">
      <alignment horizontal="right" vertical="center" readingOrder="1"/>
    </xf>
    <xf numFmtId="0" fontId="37" fillId="11" borderId="1" xfId="23" applyFont="1" applyFill="1" applyBorder="1" applyAlignment="1" applyProtection="1">
      <alignment horizontal="right" vertical="center" readingOrder="1"/>
    </xf>
    <xf numFmtId="0" fontId="36" fillId="11" borderId="16" xfId="23" applyFont="1" applyFill="1" applyBorder="1" applyAlignment="1" applyProtection="1">
      <alignment horizontal="right" vertical="center" readingOrder="1"/>
    </xf>
    <xf numFmtId="0" fontId="36" fillId="11" borderId="10" xfId="23" applyFont="1" applyFill="1" applyBorder="1" applyAlignment="1" applyProtection="1">
      <alignment horizontal="right" vertical="center" readingOrder="1"/>
    </xf>
    <xf numFmtId="0" fontId="36" fillId="11" borderId="1" xfId="23" applyFont="1" applyFill="1" applyBorder="1" applyAlignment="1" applyProtection="1">
      <alignment horizontal="left" vertical="center" readingOrder="1"/>
    </xf>
    <xf numFmtId="0" fontId="33" fillId="11" borderId="1" xfId="23" applyFont="1" applyFill="1" applyBorder="1" applyAlignment="1" applyProtection="1">
      <alignment horizontal="left" vertical="center" readingOrder="1"/>
    </xf>
    <xf numFmtId="0" fontId="22" fillId="12" borderId="1" xfId="23" applyFont="1" applyFill="1" applyBorder="1" applyAlignment="1" applyProtection="1">
      <alignment horizontal="right" vertical="center" readingOrder="1"/>
    </xf>
    <xf numFmtId="0" fontId="22" fillId="12" borderId="1" xfId="23" applyFont="1" applyFill="1" applyBorder="1" applyAlignment="1" applyProtection="1">
      <alignment horizontal="left" vertical="center" readingOrder="1"/>
    </xf>
    <xf numFmtId="0" fontId="53" fillId="0" borderId="0" xfId="23" applyAlignment="1" applyProtection="1">
      <alignment vertical="center"/>
    </xf>
    <xf numFmtId="0" fontId="20" fillId="0" borderId="8" xfId="23" applyFont="1" applyBorder="1" applyAlignment="1" applyProtection="1">
      <alignment horizontal="right" vertical="center" readingOrder="2"/>
    </xf>
    <xf numFmtId="0" fontId="20" fillId="2" borderId="0" xfId="23" applyFont="1" applyFill="1" applyAlignment="1" applyProtection="1">
      <alignment vertical="center" readingOrder="1"/>
    </xf>
    <xf numFmtId="0" fontId="33" fillId="16" borderId="0" xfId="23" applyFont="1" applyFill="1" applyAlignment="1" applyProtection="1">
      <alignment vertical="center" readingOrder="1"/>
    </xf>
    <xf numFmtId="0" fontId="54" fillId="16" borderId="0" xfId="23" applyFont="1" applyFill="1" applyAlignment="1" applyProtection="1">
      <alignment horizontal="right" vertical="center" readingOrder="1"/>
    </xf>
    <xf numFmtId="0" fontId="33" fillId="16" borderId="17" xfId="23" applyFont="1" applyFill="1" applyBorder="1" applyAlignment="1" applyProtection="1">
      <alignment vertical="center" readingOrder="1"/>
    </xf>
    <xf numFmtId="0" fontId="33" fillId="16" borderId="8" xfId="23" applyFont="1" applyFill="1" applyBorder="1" applyAlignment="1" applyProtection="1">
      <alignment vertical="center" readingOrder="1"/>
    </xf>
    <xf numFmtId="0" fontId="33" fillId="16" borderId="0" xfId="23" applyFont="1" applyFill="1" applyAlignment="1" applyProtection="1">
      <alignment horizontal="left" vertical="center" readingOrder="1"/>
    </xf>
    <xf numFmtId="0" fontId="20" fillId="16" borderId="3" xfId="23" applyFont="1" applyFill="1" applyBorder="1" applyAlignment="1" applyProtection="1">
      <alignment vertical="center" readingOrder="1"/>
    </xf>
    <xf numFmtId="0" fontId="20" fillId="16" borderId="0" xfId="23" applyFont="1" applyFill="1" applyAlignment="1" applyProtection="1">
      <alignment vertical="center" readingOrder="1"/>
    </xf>
    <xf numFmtId="0" fontId="20" fillId="0" borderId="17" xfId="23" applyFont="1" applyBorder="1" applyAlignment="1" applyProtection="1">
      <alignment horizontal="left" vertical="center" readingOrder="1"/>
    </xf>
    <xf numFmtId="0" fontId="20" fillId="18" borderId="5" xfId="23" applyFont="1" applyFill="1" applyBorder="1" applyAlignment="1" applyProtection="1">
      <alignment horizontal="center" vertical="center" wrapText="1" readingOrder="2"/>
    </xf>
    <xf numFmtId="0" fontId="20" fillId="18" borderId="5" xfId="23" applyFont="1" applyFill="1" applyBorder="1" applyAlignment="1" applyProtection="1">
      <alignment horizontal="center" vertical="center" wrapText="1" readingOrder="1"/>
    </xf>
    <xf numFmtId="0" fontId="22" fillId="16" borderId="5" xfId="23" applyFont="1" applyFill="1" applyBorder="1" applyAlignment="1" applyProtection="1">
      <alignment horizontal="center" vertical="center" wrapText="1" readingOrder="1"/>
    </xf>
    <xf numFmtId="0" fontId="20" fillId="0" borderId="5" xfId="23" applyFont="1" applyBorder="1" applyAlignment="1" applyProtection="1">
      <alignment horizontal="center" vertical="center" wrapText="1" readingOrder="1"/>
    </xf>
    <xf numFmtId="0" fontId="20" fillId="16" borderId="5" xfId="23" applyFont="1" applyFill="1" applyBorder="1" applyAlignment="1" applyProtection="1">
      <alignment horizontal="center" vertical="center" readingOrder="1"/>
    </xf>
    <xf numFmtId="0" fontId="20" fillId="16" borderId="5" xfId="23" applyFont="1" applyFill="1" applyBorder="1" applyAlignment="1" applyProtection="1">
      <alignment horizontal="center" vertical="center" wrapText="1" readingOrder="1"/>
    </xf>
    <xf numFmtId="0" fontId="55" fillId="0" borderId="0" xfId="0" applyFont="1" applyAlignment="1">
      <alignment horizontal="left" vertical="center" indent="1" readingOrder="1"/>
    </xf>
    <xf numFmtId="49" fontId="18" fillId="2" borderId="0" xfId="0" applyNumberFormat="1" applyFont="1" applyFill="1" applyAlignment="1">
      <alignment horizontal="right" readingOrder="2"/>
    </xf>
    <xf numFmtId="49" fontId="2" fillId="2" borderId="0" xfId="0" applyNumberFormat="1" applyFont="1" applyFill="1" applyAlignment="1">
      <alignment horizontal="center"/>
    </xf>
    <xf numFmtId="0" fontId="18" fillId="2" borderId="0" xfId="0" applyFont="1" applyFill="1" applyAlignment="1"/>
    <xf numFmtId="0" fontId="2" fillId="2" borderId="0" xfId="0" applyFont="1" applyFill="1" applyAlignment="1">
      <alignment horizontal="right" vertical="center" readingOrder="2"/>
    </xf>
    <xf numFmtId="0" fontId="30" fillId="2" borderId="0" xfId="0" applyFont="1" applyFill="1" applyAlignment="1"/>
    <xf numFmtId="0" fontId="30" fillId="2" borderId="0" xfId="0" applyFont="1" applyFill="1" applyAlignment="1">
      <alignment horizontal="left" vertical="center" readingOrder="1"/>
    </xf>
    <xf numFmtId="0" fontId="30" fillId="2" borderId="0" xfId="0" applyFont="1" applyFill="1" applyAlignment="1">
      <alignment vertical="center" wrapText="1" readingOrder="1"/>
    </xf>
    <xf numFmtId="0" fontId="19" fillId="2" borderId="0" xfId="0" applyFont="1" applyFill="1" applyAlignment="1">
      <alignment vertical="center" wrapText="1" readingOrder="1"/>
    </xf>
    <xf numFmtId="0" fontId="19" fillId="0" borderId="0" xfId="0" applyFont="1" applyAlignment="1">
      <alignment horizontal="left" vertical="center" readingOrder="1"/>
    </xf>
    <xf numFmtId="0" fontId="56" fillId="0" borderId="0" xfId="23" applyFont="1" applyAlignment="1" applyProtection="1">
      <alignment horizontal="right" vertical="top" wrapText="1" readingOrder="1"/>
    </xf>
    <xf numFmtId="0" fontId="56" fillId="0" borderId="0" xfId="23" applyFont="1" applyAlignment="1" applyProtection="1">
      <alignment horizontal="center" vertical="top" wrapText="1" readingOrder="1"/>
    </xf>
    <xf numFmtId="0" fontId="56" fillId="0" borderId="0" xfId="23" applyFont="1" applyAlignment="1" applyProtection="1">
      <alignment horizontal="center" vertical="top" readingOrder="1"/>
    </xf>
    <xf numFmtId="0" fontId="56" fillId="0" borderId="0" xfId="23" applyFont="1" applyAlignment="1" applyProtection="1">
      <alignment horizontal="left" vertical="top" readingOrder="1"/>
    </xf>
    <xf numFmtId="0" fontId="56" fillId="0" borderId="0" xfId="23" applyFont="1" applyAlignment="1" applyProtection="1">
      <alignment horizontal="left" vertical="top" wrapText="1" readingOrder="1"/>
    </xf>
    <xf numFmtId="0" fontId="57" fillId="0" borderId="0" xfId="23" applyFont="1" applyAlignment="1" applyProtection="1">
      <alignment horizontal="right" readingOrder="2"/>
    </xf>
    <xf numFmtId="0" fontId="58" fillId="0" borderId="0" xfId="23" applyFont="1" applyAlignment="1" applyProtection="1">
      <alignment readingOrder="1"/>
    </xf>
    <xf numFmtId="0" fontId="16" fillId="0" borderId="0" xfId="23" applyFont="1" applyProtection="1"/>
    <xf numFmtId="49" fontId="59" fillId="0" borderId="0" xfId="0" applyNumberFormat="1" applyFont="1" applyAlignment="1">
      <alignment horizontal="center"/>
    </xf>
    <xf numFmtId="0" fontId="59" fillId="0" borderId="0" xfId="0" applyFont="1" applyAlignment="1"/>
    <xf numFmtId="0" fontId="14" fillId="5" borderId="14" xfId="0" applyFont="1" applyFill="1" applyBorder="1">
      <alignment vertical="center"/>
    </xf>
    <xf numFmtId="0" fontId="14" fillId="0" borderId="3" xfId="0" applyFont="1" applyBorder="1" applyAlignment="1"/>
    <xf numFmtId="0" fontId="14" fillId="0" borderId="4" xfId="0" applyFont="1" applyBorder="1" applyAlignment="1"/>
    <xf numFmtId="0" fontId="14" fillId="0" borderId="2" xfId="0" applyFont="1" applyBorder="1" applyAlignment="1"/>
    <xf numFmtId="0" fontId="14" fillId="5" borderId="3" xfId="0" applyFont="1" applyFill="1" applyBorder="1" applyAlignment="1"/>
    <xf numFmtId="0" fontId="14" fillId="5" borderId="4" xfId="0" applyFont="1" applyFill="1" applyBorder="1" applyAlignment="1">
      <alignment horizontal="left" vertical="center"/>
    </xf>
    <xf numFmtId="0" fontId="59" fillId="0" borderId="0" xfId="0" applyFont="1">
      <alignment vertical="center"/>
    </xf>
    <xf numFmtId="0" fontId="59" fillId="0" borderId="0" xfId="24" applyFont="1" applyProtection="1"/>
    <xf numFmtId="0" fontId="16" fillId="7" borderId="4" xfId="0" applyFont="1" applyFill="1" applyBorder="1" applyAlignment="1"/>
    <xf numFmtId="0" fontId="16" fillId="7" borderId="2" xfId="0" applyFont="1" applyFill="1" applyBorder="1" applyAlignment="1"/>
    <xf numFmtId="0" fontId="20" fillId="7" borderId="4" xfId="0" applyFont="1" applyFill="1" applyBorder="1">
      <alignment vertical="center"/>
    </xf>
    <xf numFmtId="0" fontId="14" fillId="11" borderId="2" xfId="0" applyFont="1" applyFill="1" applyBorder="1" applyAlignment="1">
      <alignment horizontal="right" vertical="center" readingOrder="2"/>
    </xf>
    <xf numFmtId="0" fontId="14" fillId="11" borderId="3" xfId="0" applyFont="1" applyFill="1" applyBorder="1" applyAlignment="1">
      <alignment horizontal="right" vertical="center" readingOrder="2"/>
    </xf>
    <xf numFmtId="0" fontId="14" fillId="11" borderId="3" xfId="0" applyFont="1" applyFill="1" applyBorder="1" applyAlignment="1">
      <alignment horizontal="center" vertical="center"/>
    </xf>
    <xf numFmtId="0" fontId="20" fillId="0" borderId="8" xfId="0" applyFont="1" applyBorder="1" applyAlignment="1">
      <alignment horizontal="right" vertical="center" readingOrder="2"/>
    </xf>
    <xf numFmtId="0" fontId="14" fillId="0" borderId="0" xfId="0" applyFont="1" applyAlignment="1">
      <alignment horizontal="right" vertical="center" readingOrder="2"/>
    </xf>
    <xf numFmtId="0" fontId="14" fillId="2" borderId="0" xfId="0" applyFont="1" applyFill="1" applyAlignment="1">
      <alignment horizontal="right" vertical="center" readingOrder="2"/>
    </xf>
    <xf numFmtId="0" fontId="14" fillId="2" borderId="17" xfId="0" applyFont="1" applyFill="1" applyBorder="1">
      <alignment vertical="center"/>
    </xf>
    <xf numFmtId="0" fontId="14" fillId="2" borderId="8" xfId="0" applyFont="1" applyFill="1" applyBorder="1">
      <alignment vertical="center"/>
    </xf>
    <xf numFmtId="0" fontId="14" fillId="2" borderId="0" xfId="0" applyFont="1" applyFill="1" applyAlignment="1">
      <alignment horizontal="center" vertical="center"/>
    </xf>
    <xf numFmtId="0" fontId="20" fillId="2" borderId="0" xfId="0" applyFont="1" applyFill="1" applyAlignment="1">
      <alignment horizontal="center" vertical="center"/>
    </xf>
    <xf numFmtId="0" fontId="20" fillId="0" borderId="17" xfId="0" applyFont="1" applyBorder="1" applyAlignment="1">
      <alignment horizontal="left" vertical="center"/>
    </xf>
    <xf numFmtId="0" fontId="14" fillId="0" borderId="0" xfId="0" applyFont="1" applyAlignment="1">
      <alignment horizontal="center" vertical="center"/>
    </xf>
    <xf numFmtId="49" fontId="20" fillId="19" borderId="5" xfId="0" applyNumberFormat="1" applyFont="1" applyFill="1" applyBorder="1" applyAlignment="1">
      <alignment horizontal="center" vertical="center" wrapText="1"/>
    </xf>
    <xf numFmtId="0" fontId="14" fillId="19" borderId="5" xfId="0" applyFont="1" applyFill="1" applyBorder="1" applyAlignment="1">
      <alignment horizontal="center" vertical="center"/>
    </xf>
    <xf numFmtId="0" fontId="14" fillId="19" borderId="5" xfId="0" applyFont="1" applyFill="1" applyBorder="1" applyAlignment="1">
      <alignment horizontal="center" vertical="center" readingOrder="1"/>
    </xf>
    <xf numFmtId="0" fontId="14" fillId="19" borderId="2" xfId="0" applyFont="1" applyFill="1" applyBorder="1" applyAlignment="1">
      <alignment horizontal="center" vertical="center" readingOrder="1"/>
    </xf>
    <xf numFmtId="0" fontId="14" fillId="19" borderId="4" xfId="0" applyFont="1" applyFill="1" applyBorder="1" applyAlignment="1">
      <alignment horizontal="center" vertical="center"/>
    </xf>
    <xf numFmtId="0" fontId="14" fillId="20" borderId="5" xfId="0" applyFont="1" applyFill="1" applyBorder="1" applyAlignment="1">
      <alignment horizontal="center" vertical="center"/>
    </xf>
    <xf numFmtId="0" fontId="20" fillId="0" borderId="4" xfId="0" applyFont="1" applyBorder="1" applyAlignment="1">
      <alignment horizontal="center" vertical="center"/>
    </xf>
    <xf numFmtId="0" fontId="20" fillId="4" borderId="5" xfId="0" applyFont="1" applyFill="1" applyBorder="1" applyAlignment="1">
      <alignment horizontal="right" vertical="center" wrapText="1"/>
    </xf>
    <xf numFmtId="0" fontId="16" fillId="4" borderId="5" xfId="0" applyFont="1" applyFill="1" applyBorder="1" applyAlignment="1">
      <alignment horizontal="center" vertical="center"/>
    </xf>
    <xf numFmtId="0" fontId="16" fillId="4" borderId="2" xfId="0" applyFont="1" applyFill="1" applyBorder="1" applyAlignment="1">
      <alignment horizontal="left"/>
    </xf>
    <xf numFmtId="0" fontId="20" fillId="0" borderId="4" xfId="0" applyFont="1" applyBorder="1" applyAlignment="1">
      <alignment horizontal="center" vertical="center" wrapText="1"/>
    </xf>
    <xf numFmtId="0" fontId="59" fillId="0" borderId="0" xfId="0" applyFont="1" applyAlignment="1">
      <alignment wrapText="1"/>
    </xf>
    <xf numFmtId="0" fontId="16" fillId="0" borderId="5" xfId="0" applyFont="1" applyBorder="1" applyAlignment="1">
      <alignment horizontal="center" vertical="center" wrapText="1"/>
    </xf>
    <xf numFmtId="0" fontId="47" fillId="0" borderId="0" xfId="0" applyFont="1" applyAlignment="1">
      <alignment vertical="top"/>
    </xf>
    <xf numFmtId="0" fontId="47" fillId="0" borderId="0" xfId="0" applyFont="1" applyAlignment="1">
      <alignment horizontal="center" vertical="center"/>
    </xf>
    <xf numFmtId="0" fontId="18" fillId="0" borderId="0" xfId="0" applyFont="1" applyAlignment="1">
      <alignment vertical="top"/>
    </xf>
    <xf numFmtId="0" fontId="18" fillId="0" borderId="0" xfId="0" applyFont="1" applyAlignment="1">
      <alignment horizontal="center" vertical="center"/>
    </xf>
    <xf numFmtId="0" fontId="2" fillId="0" borderId="0" xfId="0" applyFont="1" applyAlignment="1">
      <alignment horizontal="right" vertical="top" readingOrder="2"/>
    </xf>
    <xf numFmtId="0" fontId="30" fillId="0" borderId="0" xfId="0" applyFont="1" applyAlignment="1">
      <alignment vertical="top"/>
    </xf>
    <xf numFmtId="0" fontId="2" fillId="0" borderId="0" xfId="0" applyFont="1" applyAlignment="1">
      <alignment horizontal="center" vertical="center"/>
    </xf>
    <xf numFmtId="0" fontId="19" fillId="0" borderId="0" xfId="17" applyFont="1" applyAlignment="1" applyProtection="1">
      <alignment vertical="center"/>
    </xf>
    <xf numFmtId="0" fontId="2" fillId="0" borderId="0" xfId="0" applyFont="1" applyAlignment="1">
      <alignment horizontal="right" vertical="center" readingOrder="2"/>
    </xf>
    <xf numFmtId="0" fontId="19" fillId="0" borderId="0" xfId="17" applyFont="1" applyAlignment="1" applyProtection="1">
      <alignment horizontal="center" vertical="center"/>
    </xf>
    <xf numFmtId="0" fontId="14" fillId="0" borderId="17" xfId="0" applyFont="1" applyBorder="1" applyAlignment="1">
      <alignment horizontal="left" vertical="center"/>
    </xf>
    <xf numFmtId="0" fontId="22" fillId="0" borderId="5" xfId="0" applyFont="1" applyBorder="1" applyAlignment="1">
      <alignment horizontal="left" vertical="center"/>
    </xf>
    <xf numFmtId="0" fontId="59" fillId="0" borderId="0" xfId="0" applyFont="1" applyAlignment="1">
      <alignment horizontal="center" vertical="center"/>
    </xf>
    <xf numFmtId="0" fontId="14" fillId="8" borderId="7" xfId="0" applyFont="1" applyFill="1" applyBorder="1" applyAlignment="1">
      <alignment horizontal="center" vertical="center" wrapText="1"/>
    </xf>
    <xf numFmtId="0" fontId="14" fillId="8" borderId="5" xfId="0" applyFont="1" applyFill="1" applyBorder="1" applyAlignment="1">
      <alignment horizontal="center" vertical="center" wrapText="1"/>
    </xf>
    <xf numFmtId="49"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0" fontId="16" fillId="0" borderId="5" xfId="0" applyFont="1" applyBorder="1" applyAlignment="1">
      <alignment horizontal="left" vertical="center"/>
    </xf>
    <xf numFmtId="0" fontId="2" fillId="0" borderId="0" xfId="0" applyFont="1" applyAlignment="1">
      <alignment horizontal="left" readingOrder="1"/>
    </xf>
    <xf numFmtId="49" fontId="2" fillId="0" borderId="0" xfId="0" applyNumberFormat="1" applyFont="1" applyAlignment="1">
      <alignment horizontal="right"/>
    </xf>
    <xf numFmtId="0" fontId="30" fillId="2" borderId="0" xfId="0" applyFont="1" applyFill="1" applyAlignment="1">
      <alignment horizontal="left" vertical="center"/>
    </xf>
    <xf numFmtId="0" fontId="60" fillId="0" borderId="0" xfId="25" applyFont="1" applyProtection="1"/>
    <xf numFmtId="0" fontId="60" fillId="0" borderId="0" xfId="25" applyFont="1" applyAlignment="1" applyProtection="1">
      <alignment horizontal="center"/>
    </xf>
    <xf numFmtId="0" fontId="22" fillId="0" borderId="0" xfId="25" applyFont="1" applyProtection="1"/>
    <xf numFmtId="0" fontId="14" fillId="8" borderId="2" xfId="0" applyFont="1" applyFill="1" applyBorder="1" applyAlignment="1">
      <alignment horizontal="center"/>
    </xf>
    <xf numFmtId="0" fontId="14" fillId="8" borderId="3" xfId="0" applyFont="1" applyFill="1" applyBorder="1" applyAlignment="1">
      <alignment horizontal="center"/>
    </xf>
    <xf numFmtId="49" fontId="20" fillId="8" borderId="5" xfId="0" applyNumberFormat="1" applyFont="1" applyFill="1" applyBorder="1" applyAlignment="1">
      <alignment horizontal="left" vertical="center"/>
    </xf>
    <xf numFmtId="0" fontId="14" fillId="7" borderId="3" xfId="0" applyFont="1" applyFill="1" applyBorder="1" applyAlignment="1"/>
    <xf numFmtId="0" fontId="14" fillId="7" borderId="3" xfId="0" applyFont="1" applyFill="1" applyBorder="1" applyAlignment="1">
      <alignment horizontal="center"/>
    </xf>
    <xf numFmtId="0" fontId="14" fillId="11" borderId="3" xfId="25" applyFont="1" applyFill="1" applyBorder="1" applyAlignment="1" applyProtection="1">
      <alignment vertical="center" wrapText="1"/>
    </xf>
    <xf numFmtId="0" fontId="14" fillId="11" borderId="3" xfId="25" applyFont="1" applyFill="1" applyBorder="1" applyAlignment="1" applyProtection="1">
      <alignment horizontal="center" vertical="center"/>
    </xf>
    <xf numFmtId="0" fontId="14" fillId="11" borderId="4" xfId="25" applyFont="1" applyFill="1" applyBorder="1" applyAlignment="1" applyProtection="1">
      <alignment vertical="center"/>
    </xf>
    <xf numFmtId="0" fontId="20" fillId="11" borderId="4" xfId="25" applyFont="1" applyFill="1" applyBorder="1" applyAlignment="1" applyProtection="1">
      <alignment vertical="center"/>
    </xf>
    <xf numFmtId="0" fontId="14" fillId="2" borderId="2" xfId="0" applyFont="1" applyFill="1" applyBorder="1" applyAlignment="1">
      <alignment horizontal="right" vertical="center" readingOrder="2"/>
    </xf>
    <xf numFmtId="0" fontId="14" fillId="2" borderId="3" xfId="25" applyFont="1" applyFill="1" applyBorder="1" applyAlignment="1" applyProtection="1">
      <alignment vertical="center" wrapText="1"/>
    </xf>
    <xf numFmtId="0" fontId="14" fillId="2" borderId="3" xfId="25" applyFont="1" applyFill="1" applyBorder="1" applyAlignment="1" applyProtection="1">
      <alignment horizontal="center" vertical="center"/>
    </xf>
    <xf numFmtId="0" fontId="14" fillId="2" borderId="4" xfId="25" applyFont="1" applyFill="1" applyBorder="1" applyAlignment="1" applyProtection="1">
      <alignment horizontal="left" vertical="center"/>
    </xf>
    <xf numFmtId="0" fontId="14" fillId="2" borderId="8" xfId="0" applyFont="1" applyFill="1" applyBorder="1" applyAlignment="1">
      <alignment horizontal="right" vertical="center" readingOrder="2"/>
    </xf>
    <xf numFmtId="0" fontId="14" fillId="2" borderId="0" xfId="25" applyFont="1" applyFill="1" applyAlignment="1" applyProtection="1">
      <alignment vertical="center" wrapText="1"/>
    </xf>
    <xf numFmtId="0" fontId="14" fillId="2" borderId="0" xfId="25" applyFont="1" applyFill="1" applyAlignment="1" applyProtection="1">
      <alignment horizontal="center" vertical="center"/>
    </xf>
    <xf numFmtId="0" fontId="20" fillId="0" borderId="17" xfId="25" applyFont="1" applyBorder="1" applyAlignment="1" applyProtection="1">
      <alignment horizontal="left" vertical="center"/>
    </xf>
    <xf numFmtId="0" fontId="33" fillId="8" borderId="5" xfId="25" applyFont="1" applyFill="1" applyBorder="1" applyAlignment="1" applyProtection="1">
      <alignment horizontal="center" vertical="center" wrapText="1"/>
    </xf>
    <xf numFmtId="0" fontId="20" fillId="8" borderId="5" xfId="25" applyFont="1" applyFill="1" applyBorder="1" applyAlignment="1" applyProtection="1">
      <alignment horizontal="center" vertical="center" wrapText="1"/>
    </xf>
    <xf numFmtId="0" fontId="16" fillId="2" borderId="5" xfId="0" applyFont="1" applyFill="1" applyBorder="1" applyAlignment="1">
      <alignment vertical="top" wrapText="1"/>
    </xf>
    <xf numFmtId="0" fontId="16" fillId="0" borderId="5" xfId="25" applyFont="1" applyBorder="1" applyAlignment="1" applyProtection="1">
      <alignment horizontal="center" vertical="center"/>
    </xf>
    <xf numFmtId="0" fontId="37" fillId="0" borderId="5" xfId="0" applyFont="1" applyBorder="1" applyAlignment="1">
      <alignment horizontal="center" vertical="top" wrapText="1" readingOrder="2"/>
    </xf>
    <xf numFmtId="0" fontId="16" fillId="0" borderId="5" xfId="25" applyFont="1" applyBorder="1" applyAlignment="1" applyProtection="1">
      <alignment vertical="top"/>
    </xf>
    <xf numFmtId="0" fontId="16" fillId="0" borderId="5" xfId="25" applyFont="1" applyBorder="1" applyAlignment="1" applyProtection="1">
      <alignment horizontal="center" vertical="top"/>
    </xf>
    <xf numFmtId="0" fontId="20" fillId="0" borderId="5" xfId="25" applyFont="1" applyBorder="1" applyAlignment="1" applyProtection="1">
      <alignment horizontal="center" vertical="center" wrapText="1"/>
    </xf>
    <xf numFmtId="0" fontId="22" fillId="2" borderId="5" xfId="0" applyFont="1" applyFill="1" applyBorder="1" applyAlignment="1">
      <alignment horizontal="center" vertical="center" wrapText="1"/>
    </xf>
    <xf numFmtId="0" fontId="16" fillId="0" borderId="5" xfId="0" applyFont="1" applyBorder="1" applyAlignment="1">
      <alignment horizontal="center" vertical="top" wrapText="1"/>
    </xf>
    <xf numFmtId="0" fontId="36" fillId="0" borderId="5" xfId="25" applyFont="1" applyBorder="1" applyAlignment="1" applyProtection="1">
      <alignment horizontal="center" vertical="top" wrapText="1"/>
    </xf>
    <xf numFmtId="0" fontId="16" fillId="2" borderId="5" xfId="0" applyFont="1" applyFill="1" applyBorder="1" applyAlignment="1">
      <alignment horizontal="center" vertical="top" wrapText="1"/>
    </xf>
    <xf numFmtId="0" fontId="61" fillId="0" borderId="5" xfId="25" applyFont="1" applyBorder="1" applyAlignment="1" applyProtection="1">
      <alignment vertical="top"/>
    </xf>
    <xf numFmtId="0" fontId="16" fillId="0" borderId="5" xfId="25" applyFont="1" applyBorder="1" applyAlignment="1" applyProtection="1">
      <alignment vertical="top" wrapText="1"/>
    </xf>
    <xf numFmtId="0" fontId="16" fillId="0" borderId="0" xfId="25" applyFont="1" applyProtection="1"/>
    <xf numFmtId="0" fontId="14" fillId="0" borderId="0" xfId="25" applyFont="1" applyProtection="1"/>
    <xf numFmtId="0" fontId="15" fillId="0" borderId="0" xfId="0" applyFont="1">
      <alignment vertical="center"/>
    </xf>
    <xf numFmtId="0" fontId="16" fillId="0" borderId="18" xfId="25" applyFont="1" applyBorder="1" applyAlignment="1" applyProtection="1">
      <alignment vertical="top"/>
    </xf>
    <xf numFmtId="0" fontId="16" fillId="0" borderId="12" xfId="25" applyFont="1" applyBorder="1" applyAlignment="1" applyProtection="1">
      <alignment vertical="top"/>
    </xf>
    <xf numFmtId="0" fontId="16" fillId="0" borderId="12" xfId="25" applyFont="1" applyBorder="1" applyAlignment="1" applyProtection="1">
      <alignment horizontal="center" vertical="top"/>
    </xf>
    <xf numFmtId="0" fontId="16" fillId="0" borderId="12" xfId="0" applyFont="1" applyBorder="1" applyAlignment="1">
      <alignment horizontal="center" vertical="top" wrapText="1"/>
    </xf>
    <xf numFmtId="0" fontId="36" fillId="0" borderId="12" xfId="25" applyFont="1" applyBorder="1" applyAlignment="1" applyProtection="1">
      <alignment horizontal="center" vertical="top" wrapText="1"/>
    </xf>
    <xf numFmtId="0" fontId="16" fillId="2" borderId="12" xfId="0" applyFont="1" applyFill="1" applyBorder="1" applyAlignment="1">
      <alignment vertical="top" wrapText="1"/>
    </xf>
    <xf numFmtId="0" fontId="16" fillId="0" borderId="12" xfId="25" applyFont="1" applyBorder="1" applyAlignment="1" applyProtection="1">
      <alignment horizontal="center" vertical="center"/>
    </xf>
    <xf numFmtId="0" fontId="62" fillId="0" borderId="12" xfId="25" applyFont="1" applyBorder="1" applyAlignment="1" applyProtection="1">
      <alignment horizontal="left" vertical="top" wrapText="1"/>
    </xf>
    <xf numFmtId="0" fontId="25" fillId="0" borderId="0" xfId="26" applyFont="1" applyProtection="1"/>
    <xf numFmtId="0" fontId="19" fillId="0" borderId="0" xfId="26" applyFont="1" applyAlignment="1" applyProtection="1">
      <alignment horizontal="right" vertical="center" readingOrder="2"/>
    </xf>
    <xf numFmtId="0" fontId="19" fillId="0" borderId="0" xfId="26" applyFont="1" applyAlignment="1" applyProtection="1">
      <alignment vertical="center" wrapText="1" readingOrder="2"/>
    </xf>
    <xf numFmtId="0" fontId="16" fillId="0" borderId="0" xfId="26" applyFont="1" applyProtection="1"/>
    <xf numFmtId="0" fontId="22" fillId="0" borderId="0" xfId="26" applyFont="1" applyAlignment="1" applyProtection="1">
      <alignment horizontal="right" vertical="center" readingOrder="2"/>
    </xf>
    <xf numFmtId="0" fontId="22" fillId="0" borderId="0" xfId="26" applyFont="1" applyAlignment="1" applyProtection="1">
      <alignment vertical="center"/>
    </xf>
    <xf numFmtId="0" fontId="22" fillId="0" borderId="0" xfId="26" applyFont="1" applyAlignment="1" applyProtection="1">
      <alignment horizontal="right" vertical="center" readingOrder="1"/>
    </xf>
    <xf numFmtId="0" fontId="22" fillId="0" borderId="0" xfId="26" applyFont="1" applyProtection="1"/>
    <xf numFmtId="0" fontId="22" fillId="0" borderId="0" xfId="0" applyFont="1" applyAlignment="1">
      <alignment horizontal="right" vertical="center" readingOrder="2"/>
    </xf>
    <xf numFmtId="0" fontId="2" fillId="0" borderId="0" xfId="0" applyFont="1" applyAlignment="1">
      <alignment vertical="center" wrapText="1" readingOrder="2"/>
    </xf>
    <xf numFmtId="0" fontId="14" fillId="0" borderId="0" xfId="25" applyFont="1" applyAlignment="1" applyProtection="1">
      <alignment horizontal="center"/>
    </xf>
    <xf numFmtId="0" fontId="20" fillId="0" borderId="0" xfId="25" applyFont="1" applyProtection="1"/>
    <xf numFmtId="0" fontId="20" fillId="0" borderId="0" xfId="25" applyFont="1" applyAlignment="1" applyProtection="1">
      <alignment horizontal="center"/>
    </xf>
    <xf numFmtId="0" fontId="60" fillId="2" borderId="0" xfId="25" applyFont="1" applyFill="1" applyProtection="1"/>
    <xf numFmtId="0" fontId="20" fillId="2" borderId="13" xfId="0" applyFont="1" applyFill="1" applyBorder="1">
      <alignment vertical="center"/>
    </xf>
    <xf numFmtId="0" fontId="20" fillId="2" borderId="6" xfId="0" applyFont="1" applyFill="1" applyBorder="1">
      <alignment vertical="center"/>
    </xf>
    <xf numFmtId="0" fontId="20" fillId="0" borderId="13" xfId="0" applyFont="1" applyBorder="1">
      <alignment vertical="center"/>
    </xf>
    <xf numFmtId="0" fontId="16" fillId="2" borderId="0" xfId="25" applyFont="1" applyFill="1" applyProtection="1"/>
    <xf numFmtId="0" fontId="14" fillId="8" borderId="5" xfId="25" applyFont="1" applyFill="1" applyBorder="1" applyAlignment="1" applyProtection="1">
      <alignment horizontal="center" vertical="center" wrapText="1"/>
    </xf>
    <xf numFmtId="0" fontId="14" fillId="8" borderId="5" xfId="0" applyFont="1" applyFill="1" applyBorder="1" applyAlignment="1">
      <alignment horizontal="center" vertical="center"/>
    </xf>
    <xf numFmtId="0" fontId="36" fillId="0" borderId="5" xfId="25" applyFont="1" applyBorder="1" applyAlignment="1" applyProtection="1">
      <alignment vertical="top"/>
    </xf>
    <xf numFmtId="0" fontId="22" fillId="0" borderId="5" xfId="25" applyFont="1" applyBorder="1" applyAlignment="1" applyProtection="1">
      <alignment horizontal="center" vertical="top"/>
    </xf>
    <xf numFmtId="0" fontId="21" fillId="0" borderId="0" xfId="25" applyFont="1" applyProtection="1"/>
    <xf numFmtId="0" fontId="60" fillId="0" borderId="0" xfId="25" applyFont="1" applyAlignment="1" applyProtection="1">
      <alignment vertical="center"/>
    </xf>
    <xf numFmtId="0" fontId="16" fillId="0" borderId="0" xfId="25" applyFont="1" applyAlignment="1" applyProtection="1">
      <alignment vertical="center"/>
    </xf>
    <xf numFmtId="0" fontId="16" fillId="0" borderId="0" xfId="25" applyFont="1" applyAlignment="1" applyProtection="1">
      <alignment horizontal="center" vertical="center"/>
    </xf>
    <xf numFmtId="0" fontId="32" fillId="0" borderId="0" xfId="0" applyFont="1" applyAlignment="1">
      <alignment horizontal="center"/>
    </xf>
    <xf numFmtId="0" fontId="14" fillId="0" borderId="0" xfId="25" applyFont="1" applyAlignment="1" applyProtection="1">
      <alignment horizontal="center" vertical="center"/>
    </xf>
    <xf numFmtId="0" fontId="16" fillId="0" borderId="0" xfId="25" applyFont="1" applyAlignment="1" applyProtection="1">
      <alignment horizontal="center"/>
    </xf>
    <xf numFmtId="0" fontId="30" fillId="0" borderId="0" xfId="0" applyFont="1" applyAlignment="1"/>
    <xf numFmtId="0" fontId="30" fillId="0" borderId="0" xfId="0" applyFont="1" applyAlignment="1">
      <alignment horizontal="center"/>
    </xf>
    <xf numFmtId="0" fontId="2" fillId="0" borderId="0" xfId="25" applyFont="1" applyAlignment="1" applyProtection="1">
      <alignment horizontal="center" vertical="center" wrapText="1" readingOrder="1"/>
    </xf>
    <xf numFmtId="0" fontId="2" fillId="0" borderId="0" xfId="25" applyFont="1" applyAlignment="1" applyProtection="1">
      <alignment horizontal="center" vertical="center" wrapText="1"/>
    </xf>
    <xf numFmtId="0" fontId="14" fillId="21" borderId="0" xfId="25" applyFont="1" applyFill="1" applyAlignment="1" applyProtection="1">
      <alignment horizontal="center"/>
    </xf>
    <xf numFmtId="0" fontId="2" fillId="0" borderId="0" xfId="25" applyFont="1" applyAlignment="1" applyProtection="1">
      <alignment horizontal="center" wrapText="1"/>
    </xf>
    <xf numFmtId="0" fontId="14" fillId="0" borderId="4" xfId="15" applyFont="1" applyBorder="1" applyProtection="1"/>
    <xf numFmtId="0" fontId="14" fillId="0" borderId="2" xfId="15" applyFont="1" applyBorder="1" applyProtection="1"/>
    <xf numFmtId="0" fontId="14" fillId="5" borderId="2" xfId="15" applyFont="1" applyFill="1" applyBorder="1" applyProtection="1"/>
    <xf numFmtId="0" fontId="14" fillId="5" borderId="3" xfId="15" applyFont="1" applyFill="1" applyBorder="1" applyProtection="1"/>
    <xf numFmtId="0" fontId="43" fillId="0" borderId="0" xfId="15" applyFont="1" applyAlignment="1" applyProtection="1">
      <alignment vertical="center"/>
    </xf>
    <xf numFmtId="0" fontId="14" fillId="0" borderId="4" xfId="15" applyFont="1" applyBorder="1" applyAlignment="1" applyProtection="1">
      <alignment vertical="center"/>
    </xf>
    <xf numFmtId="0" fontId="14" fillId="0" borderId="2" xfId="15" applyFont="1" applyBorder="1" applyAlignment="1" applyProtection="1">
      <alignment vertical="center"/>
    </xf>
    <xf numFmtId="0" fontId="14" fillId="5" borderId="2" xfId="15" applyFont="1" applyFill="1" applyBorder="1" applyAlignment="1" applyProtection="1">
      <alignment vertical="center"/>
    </xf>
    <xf numFmtId="0" fontId="14" fillId="5" borderId="3" xfId="15" applyFont="1" applyFill="1" applyBorder="1" applyAlignment="1" applyProtection="1">
      <alignment vertical="center"/>
    </xf>
    <xf numFmtId="0" fontId="16" fillId="0" borderId="0" xfId="15" applyFont="1" applyAlignment="1" applyProtection="1">
      <alignment vertical="center"/>
    </xf>
    <xf numFmtId="0" fontId="14" fillId="3" borderId="4" xfId="15" applyFont="1" applyFill="1" applyBorder="1" applyAlignment="1" applyProtection="1">
      <alignment vertical="center"/>
    </xf>
    <xf numFmtId="0" fontId="14" fillId="3" borderId="2" xfId="15" applyFont="1" applyFill="1" applyBorder="1" applyAlignment="1" applyProtection="1">
      <alignment vertical="center"/>
    </xf>
    <xf numFmtId="0" fontId="16" fillId="3" borderId="3" xfId="15" applyFont="1" applyFill="1" applyBorder="1" applyAlignment="1" applyProtection="1">
      <alignment vertical="center"/>
    </xf>
    <xf numFmtId="49" fontId="20" fillId="3" borderId="4" xfId="0" applyNumberFormat="1" applyFont="1" applyFill="1" applyBorder="1">
      <alignment vertical="center"/>
    </xf>
    <xf numFmtId="0" fontId="14" fillId="22" borderId="2" xfId="15" applyFont="1" applyFill="1" applyBorder="1" applyAlignment="1" applyProtection="1">
      <alignment vertical="center"/>
    </xf>
    <xf numFmtId="0" fontId="14" fillId="22" borderId="3" xfId="15" applyFont="1" applyFill="1" applyBorder="1" applyAlignment="1" applyProtection="1">
      <alignment vertical="center"/>
    </xf>
    <xf numFmtId="0" fontId="16" fillId="11" borderId="3" xfId="15" applyFont="1" applyFill="1" applyBorder="1" applyAlignment="1" applyProtection="1">
      <alignment vertical="center"/>
    </xf>
    <xf numFmtId="0" fontId="14" fillId="11" borderId="4" xfId="15" applyFont="1" applyFill="1" applyBorder="1" applyAlignment="1" applyProtection="1">
      <alignment vertical="center"/>
    </xf>
    <xf numFmtId="0" fontId="14" fillId="11" borderId="2" xfId="15" applyFont="1" applyFill="1" applyBorder="1" applyAlignment="1" applyProtection="1">
      <alignment vertical="center"/>
    </xf>
    <xf numFmtId="0" fontId="14" fillId="22" borderId="4" xfId="4" applyFont="1" applyFill="1" applyBorder="1" applyAlignment="1" applyProtection="1">
      <alignment vertical="center"/>
    </xf>
    <xf numFmtId="0" fontId="20" fillId="0" borderId="0" xfId="15" applyFont="1" applyAlignment="1" applyProtection="1">
      <alignment vertical="center"/>
    </xf>
    <xf numFmtId="0" fontId="14" fillId="0" borderId="6" xfId="4" applyFont="1" applyBorder="1" applyAlignment="1" applyProtection="1">
      <alignment horizontal="right" vertical="center" readingOrder="2"/>
    </xf>
    <xf numFmtId="0" fontId="20" fillId="2" borderId="12" xfId="4" applyFont="1" applyFill="1" applyBorder="1" applyAlignment="1" applyProtection="1">
      <alignment vertical="center"/>
    </xf>
    <xf numFmtId="0" fontId="20" fillId="2" borderId="4" xfId="4" applyFont="1" applyFill="1" applyBorder="1" applyAlignment="1" applyProtection="1">
      <alignment vertical="center"/>
    </xf>
    <xf numFmtId="0" fontId="20" fillId="2" borderId="8" xfId="4" applyFont="1" applyFill="1" applyBorder="1" applyAlignment="1" applyProtection="1">
      <alignment vertical="center"/>
    </xf>
    <xf numFmtId="0" fontId="20" fillId="2" borderId="0" xfId="4" applyFont="1" applyFill="1" applyAlignment="1" applyProtection="1">
      <alignment vertical="center"/>
    </xf>
    <xf numFmtId="0" fontId="20" fillId="6" borderId="0" xfId="15" applyFont="1" applyFill="1" applyProtection="1"/>
    <xf numFmtId="0" fontId="63" fillId="0" borderId="5" xfId="15" applyFont="1" applyBorder="1" applyAlignment="1" applyProtection="1">
      <alignment horizontal="center" vertical="center"/>
    </xf>
    <xf numFmtId="49" fontId="16" fillId="0" borderId="5" xfId="15" applyNumberFormat="1" applyFont="1" applyBorder="1" applyAlignment="1" applyProtection="1">
      <alignment horizontal="center" vertical="center"/>
    </xf>
    <xf numFmtId="0" fontId="22" fillId="0" borderId="5" xfId="15" applyFont="1" applyBorder="1" applyAlignment="1" applyProtection="1">
      <alignment horizontal="center" vertical="center"/>
    </xf>
    <xf numFmtId="0" fontId="14" fillId="0" borderId="5" xfId="15" applyFont="1" applyBorder="1" applyAlignment="1" applyProtection="1">
      <alignment vertical="center"/>
    </xf>
    <xf numFmtId="0" fontId="14" fillId="0" borderId="5" xfId="15" applyFont="1" applyBorder="1" applyAlignment="1" applyProtection="1">
      <alignment horizontal="center" vertical="center"/>
    </xf>
    <xf numFmtId="0" fontId="22" fillId="0" borderId="5" xfId="15" applyFont="1" applyBorder="1" applyAlignment="1" applyProtection="1">
      <alignment vertical="center"/>
    </xf>
    <xf numFmtId="0" fontId="20" fillId="0" borderId="5" xfId="15" applyFont="1" applyBorder="1" applyAlignment="1" applyProtection="1">
      <alignment vertical="center"/>
    </xf>
    <xf numFmtId="0" fontId="14" fillId="0" borderId="5" xfId="15" applyFont="1" applyBorder="1" applyAlignment="1" applyProtection="1">
      <alignment horizontal="right" vertical="center"/>
    </xf>
    <xf numFmtId="0" fontId="63" fillId="0" borderId="5" xfId="15" applyFont="1" applyBorder="1" applyAlignment="1" applyProtection="1">
      <alignment horizontal="left" vertical="center"/>
    </xf>
    <xf numFmtId="0" fontId="16" fillId="0" borderId="5" xfId="15" applyFont="1" applyBorder="1" applyAlignment="1" applyProtection="1">
      <alignment horizontal="center" vertical="center"/>
    </xf>
    <xf numFmtId="0" fontId="22" fillId="0" borderId="5" xfId="15" applyFont="1" applyBorder="1" applyAlignment="1" applyProtection="1">
      <alignment vertical="center" wrapText="1"/>
    </xf>
    <xf numFmtId="0" fontId="47" fillId="0" borderId="0" xfId="15" applyFont="1" applyAlignment="1" applyProtection="1">
      <alignment vertical="center"/>
    </xf>
    <xf numFmtId="0" fontId="48" fillId="0" borderId="12" xfId="15" applyFont="1" applyBorder="1" applyAlignment="1" applyProtection="1">
      <alignment vertical="center"/>
    </xf>
    <xf numFmtId="0" fontId="47" fillId="0" borderId="12" xfId="15" applyFont="1" applyBorder="1" applyAlignment="1" applyProtection="1">
      <alignment vertical="center"/>
    </xf>
    <xf numFmtId="0" fontId="19" fillId="0" borderId="0" xfId="19" applyFont="1" applyAlignment="1" applyProtection="1">
      <alignment vertical="center"/>
    </xf>
    <xf numFmtId="0" fontId="19" fillId="0" borderId="0" xfId="15" applyFont="1" applyAlignment="1" applyProtection="1">
      <alignment horizontal="right" vertical="center" readingOrder="2"/>
    </xf>
    <xf numFmtId="0" fontId="19" fillId="0" borderId="0" xfId="15" applyFont="1" applyAlignment="1" applyProtection="1">
      <alignment vertical="center"/>
    </xf>
    <xf numFmtId="0" fontId="19" fillId="0" borderId="0" xfId="15" applyFont="1" applyAlignment="1" applyProtection="1">
      <alignment horizontal="left" vertical="center"/>
    </xf>
    <xf numFmtId="0" fontId="19" fillId="0" borderId="0" xfId="19" applyFont="1" applyAlignment="1" applyProtection="1">
      <alignment horizontal="left" vertical="center" readingOrder="1"/>
    </xf>
    <xf numFmtId="0" fontId="2" fillId="0" borderId="0" xfId="27" applyFont="1" applyAlignment="1" applyProtection="1">
      <alignment horizontal="right" readingOrder="2"/>
    </xf>
    <xf numFmtId="0" fontId="18" fillId="0" borderId="0" xfId="27" applyFont="1" applyAlignment="1" applyProtection="1">
      <alignment wrapText="1" readingOrder="1"/>
    </xf>
    <xf numFmtId="0" fontId="2" fillId="0" borderId="0" xfId="15" applyFont="1" applyProtection="1"/>
    <xf numFmtId="0" fontId="64" fillId="0" borderId="0" xfId="15" applyFont="1" applyProtection="1"/>
    <xf numFmtId="0" fontId="14" fillId="5" borderId="2" xfId="28" applyFont="1" applyFill="1" applyBorder="1" applyAlignment="1" applyProtection="1">
      <alignment horizontal="right" vertical="center"/>
    </xf>
    <xf numFmtId="0" fontId="14" fillId="5" borderId="3" xfId="28" applyFont="1" applyFill="1" applyBorder="1" applyAlignment="1" applyProtection="1">
      <alignment horizontal="right" vertical="center"/>
    </xf>
    <xf numFmtId="49" fontId="14" fillId="5" borderId="3" xfId="28" applyNumberFormat="1" applyFont="1" applyFill="1" applyBorder="1" applyAlignment="1" applyProtection="1">
      <alignment horizontal="left" vertical="top"/>
    </xf>
    <xf numFmtId="49" fontId="14" fillId="2" borderId="3" xfId="28" applyNumberFormat="1" applyFont="1" applyFill="1" applyBorder="1" applyAlignment="1" applyProtection="1">
      <alignment horizontal="left" vertical="top"/>
    </xf>
    <xf numFmtId="0" fontId="14" fillId="2" borderId="3" xfId="28" applyFont="1" applyFill="1" applyBorder="1" applyProtection="1"/>
    <xf numFmtId="49" fontId="14" fillId="0" borderId="3" xfId="28" applyNumberFormat="1" applyFont="1" applyBorder="1" applyAlignment="1" applyProtection="1">
      <alignment horizontal="left" vertical="top"/>
    </xf>
    <xf numFmtId="0" fontId="14" fillId="2" borderId="4" xfId="28" applyFont="1" applyFill="1" applyBorder="1" applyProtection="1"/>
    <xf numFmtId="49" fontId="14" fillId="2" borderId="2" xfId="28" applyNumberFormat="1" applyFont="1" applyFill="1" applyBorder="1" applyAlignment="1" applyProtection="1">
      <alignment horizontal="left" vertical="top"/>
    </xf>
    <xf numFmtId="0" fontId="14" fillId="3" borderId="2" xfId="0" applyFont="1" applyFill="1" applyBorder="1">
      <alignment vertical="center"/>
    </xf>
    <xf numFmtId="49" fontId="14" fillId="3" borderId="3" xfId="28" applyNumberFormat="1" applyFont="1" applyFill="1" applyBorder="1" applyAlignment="1" applyProtection="1">
      <alignment horizontal="left" vertical="top"/>
    </xf>
    <xf numFmtId="0" fontId="14" fillId="3" borderId="3" xfId="28" applyFont="1" applyFill="1" applyBorder="1" applyProtection="1"/>
    <xf numFmtId="0" fontId="14" fillId="3" borderId="4" xfId="28" applyFont="1" applyFill="1" applyBorder="1" applyProtection="1"/>
    <xf numFmtId="49" fontId="14" fillId="22" borderId="2" xfId="0" applyNumberFormat="1" applyFont="1" applyFill="1" applyBorder="1" applyAlignment="1">
      <alignment horizontal="right" vertical="center"/>
    </xf>
    <xf numFmtId="49" fontId="14" fillId="22" borderId="3" xfId="0" applyNumberFormat="1" applyFont="1" applyFill="1" applyBorder="1" applyAlignment="1">
      <alignment horizontal="right" vertical="center"/>
    </xf>
    <xf numFmtId="49" fontId="14" fillId="22" borderId="3" xfId="28" applyNumberFormat="1" applyFont="1" applyFill="1" applyBorder="1" applyAlignment="1" applyProtection="1">
      <alignment horizontal="left" vertical="top"/>
    </xf>
    <xf numFmtId="49" fontId="14" fillId="12" borderId="3" xfId="28" applyNumberFormat="1" applyFont="1" applyFill="1" applyBorder="1" applyAlignment="1" applyProtection="1">
      <alignment horizontal="left" vertical="top"/>
    </xf>
    <xf numFmtId="0" fontId="14" fillId="12" borderId="3" xfId="28" applyFont="1" applyFill="1" applyBorder="1" applyProtection="1"/>
    <xf numFmtId="0" fontId="14" fillId="12" borderId="3" xfId="28" applyFont="1" applyFill="1" applyBorder="1" applyAlignment="1" applyProtection="1">
      <alignment horizontal="right" vertical="center"/>
    </xf>
    <xf numFmtId="49" fontId="14" fillId="12" borderId="4" xfId="28" applyNumberFormat="1" applyFont="1" applyFill="1" applyBorder="1" applyAlignment="1" applyProtection="1">
      <alignment horizontal="left" vertical="top"/>
    </xf>
    <xf numFmtId="0" fontId="14" fillId="0" borderId="6" xfId="4" applyFont="1" applyBorder="1" applyAlignment="1" applyProtection="1">
      <alignment vertical="center"/>
    </xf>
    <xf numFmtId="0" fontId="14" fillId="0" borderId="12" xfId="4" applyFont="1" applyBorder="1" applyAlignment="1" applyProtection="1">
      <alignment vertical="center"/>
    </xf>
    <xf numFmtId="0" fontId="14" fillId="2" borderId="3" xfId="4" applyFont="1" applyFill="1" applyBorder="1" applyAlignment="1" applyProtection="1">
      <alignment vertical="center"/>
    </xf>
    <xf numFmtId="0" fontId="16" fillId="2" borderId="3" xfId="4" applyFont="1" applyFill="1" applyBorder="1" applyProtection="1"/>
    <xf numFmtId="0" fontId="16" fillId="2" borderId="4" xfId="4" applyFont="1" applyFill="1" applyBorder="1" applyProtection="1"/>
    <xf numFmtId="0" fontId="14" fillId="0" borderId="4" xfId="4" applyFont="1" applyBorder="1" applyAlignment="1" applyProtection="1">
      <alignment vertical="center"/>
    </xf>
    <xf numFmtId="0" fontId="14" fillId="9" borderId="5" xfId="4" applyFont="1" applyFill="1" applyBorder="1" applyAlignment="1" applyProtection="1">
      <alignment horizontal="center" vertical="center" wrapText="1"/>
    </xf>
    <xf numFmtId="0" fontId="20" fillId="9" borderId="5" xfId="4" applyFont="1" applyFill="1" applyBorder="1" applyAlignment="1" applyProtection="1">
      <alignment horizontal="center" vertical="center" wrapText="1"/>
    </xf>
    <xf numFmtId="0" fontId="14" fillId="9" borderId="5" xfId="29" applyFont="1" applyFill="1" applyBorder="1" applyAlignment="1" applyProtection="1">
      <alignment horizontal="center" vertical="center" wrapText="1"/>
    </xf>
    <xf numFmtId="0" fontId="65" fillId="0" borderId="5" xfId="15" applyFont="1" applyBorder="1" applyAlignment="1" applyProtection="1">
      <alignment horizontal="center" vertical="center" readingOrder="1"/>
    </xf>
    <xf numFmtId="0" fontId="16" fillId="0" borderId="5" xfId="4" applyFont="1" applyBorder="1" applyAlignment="1" applyProtection="1">
      <alignment horizontal="center"/>
    </xf>
    <xf numFmtId="0" fontId="18" fillId="2" borderId="0" xfId="4" applyFont="1" applyFill="1" applyAlignment="1" applyProtection="1">
      <alignment horizontal="right" vertical="center"/>
    </xf>
    <xf numFmtId="0" fontId="18" fillId="2" borderId="0" xfId="4" applyFont="1" applyFill="1" applyProtection="1"/>
    <xf numFmtId="0" fontId="49" fillId="2" borderId="0" xfId="15" applyFill="1" applyProtection="1"/>
    <xf numFmtId="0" fontId="49" fillId="0" borderId="0" xfId="4" applyFont="1" applyAlignment="1" applyProtection="1">
      <alignment horizontal="right" vertical="center" readingOrder="2"/>
    </xf>
    <xf numFmtId="0" fontId="49" fillId="0" borderId="0" xfId="15" applyProtection="1"/>
    <xf numFmtId="0" fontId="49" fillId="0" borderId="0" xfId="4" applyFont="1" applyAlignment="1" applyProtection="1">
      <alignment horizontal="left" vertical="center"/>
    </xf>
    <xf numFmtId="0" fontId="49" fillId="2" borderId="0" xfId="15" applyFill="1" applyAlignment="1" applyProtection="1">
      <alignment horizontal="center" vertical="center" readingOrder="2"/>
    </xf>
    <xf numFmtId="0" fontId="49" fillId="2" borderId="0" xfId="15" applyFill="1" applyAlignment="1" applyProtection="1">
      <alignment horizontal="right" vertical="center" readingOrder="2"/>
    </xf>
    <xf numFmtId="0" fontId="49" fillId="2" borderId="0" xfId="15" applyFill="1" applyAlignment="1" applyProtection="1">
      <alignment vertical="center" readingOrder="2"/>
    </xf>
    <xf numFmtId="0" fontId="49" fillId="2" borderId="0" xfId="15" applyFill="1" applyAlignment="1" applyProtection="1">
      <alignment vertical="center"/>
    </xf>
    <xf numFmtId="0" fontId="49" fillId="0" borderId="0" xfId="15" applyAlignment="1" applyProtection="1">
      <alignment vertical="center" readingOrder="2"/>
    </xf>
    <xf numFmtId="0" fontId="49" fillId="0" borderId="0" xfId="15" applyAlignment="1" applyProtection="1">
      <alignment readingOrder="1"/>
    </xf>
    <xf numFmtId="0" fontId="49" fillId="0" borderId="0" xfId="15" applyAlignment="1" applyProtection="1">
      <alignment vertical="center" readingOrder="1"/>
    </xf>
    <xf numFmtId="0" fontId="49" fillId="0" borderId="0" xfId="15" applyAlignment="1" applyProtection="1">
      <alignment horizontal="center" vertical="center" readingOrder="2"/>
    </xf>
    <xf numFmtId="0" fontId="49" fillId="0" borderId="0" xfId="15" applyAlignment="1" applyProtection="1">
      <alignment horizontal="right" vertical="center" readingOrder="2"/>
    </xf>
    <xf numFmtId="0" fontId="49" fillId="0" borderId="0" xfId="15" applyAlignment="1" applyProtection="1">
      <alignment vertical="center"/>
    </xf>
    <xf numFmtId="0" fontId="49" fillId="0" borderId="0" xfId="15" applyAlignment="1" applyProtection="1">
      <alignment horizontal="left" vertical="center" readingOrder="1"/>
    </xf>
    <xf numFmtId="0" fontId="14" fillId="2" borderId="12" xfId="4" applyFont="1" applyFill="1" applyBorder="1" applyAlignment="1" applyProtection="1">
      <alignment vertical="center"/>
    </xf>
    <xf numFmtId="0" fontId="14" fillId="0" borderId="13" xfId="4" applyFont="1" applyBorder="1" applyAlignment="1" applyProtection="1">
      <alignment vertical="center"/>
    </xf>
    <xf numFmtId="0" fontId="16" fillId="0" borderId="5" xfId="29" applyFont="1" applyBorder="1" applyAlignment="1" applyProtection="1">
      <alignment horizontal="center" vertical="center" wrapText="1"/>
    </xf>
    <xf numFmtId="0" fontId="14" fillId="0" borderId="5" xfId="29" applyFont="1" applyBorder="1" applyAlignment="1" applyProtection="1">
      <alignment horizontal="center" vertical="center" wrapText="1"/>
    </xf>
    <xf numFmtId="0" fontId="67" fillId="0" borderId="0" xfId="15" applyFont="1" applyProtection="1"/>
    <xf numFmtId="0" fontId="49" fillId="0" borderId="0" xfId="15" applyAlignment="1" applyProtection="1">
      <alignment horizontal="left" vertical="center"/>
    </xf>
    <xf numFmtId="0" fontId="14" fillId="2" borderId="4" xfId="4" applyFont="1" applyFill="1" applyBorder="1" applyAlignment="1" applyProtection="1">
      <alignment vertical="center"/>
    </xf>
    <xf numFmtId="0" fontId="67" fillId="0" borderId="0" xfId="30" applyFont="1" applyProtection="1"/>
    <xf numFmtId="0" fontId="49" fillId="0" borderId="0" xfId="15" applyAlignment="1" applyProtection="1">
      <alignment horizontal="right"/>
    </xf>
    <xf numFmtId="0" fontId="49" fillId="0" borderId="0" xfId="15" applyAlignment="1" applyProtection="1">
      <alignment horizontal="left" readingOrder="2"/>
    </xf>
    <xf numFmtId="0" fontId="69" fillId="0" borderId="0" xfId="15" applyFont="1" applyAlignment="1" applyProtection="1">
      <alignment vertical="center" wrapText="1" readingOrder="2"/>
    </xf>
    <xf numFmtId="0" fontId="49" fillId="0" borderId="17" xfId="15" applyBorder="1" applyAlignment="1" applyProtection="1">
      <alignment horizontal="right" vertical="center"/>
    </xf>
    <xf numFmtId="0" fontId="49" fillId="0" borderId="0" xfId="15" applyAlignment="1" applyProtection="1">
      <alignment horizontal="left" vertical="center" readingOrder="2"/>
    </xf>
    <xf numFmtId="49" fontId="14" fillId="2" borderId="4" xfId="28" applyNumberFormat="1" applyFont="1" applyFill="1" applyBorder="1" applyAlignment="1" applyProtection="1">
      <alignment horizontal="left" vertical="top"/>
    </xf>
    <xf numFmtId="0" fontId="14" fillId="5" borderId="2" xfId="28" applyFont="1" applyFill="1" applyBorder="1" applyProtection="1"/>
    <xf numFmtId="0" fontId="14" fillId="5" borderId="3" xfId="28" applyFont="1" applyFill="1" applyBorder="1" applyProtection="1"/>
    <xf numFmtId="49" fontId="14" fillId="3" borderId="12" xfId="28" applyNumberFormat="1" applyFont="1" applyFill="1" applyBorder="1" applyAlignment="1" applyProtection="1">
      <alignment horizontal="left" vertical="top"/>
    </xf>
    <xf numFmtId="49" fontId="14" fillId="3" borderId="13" xfId="28" applyNumberFormat="1" applyFont="1" applyFill="1" applyBorder="1" applyAlignment="1" applyProtection="1">
      <alignment horizontal="left" vertical="top"/>
    </xf>
    <xf numFmtId="49" fontId="14" fillId="3" borderId="6" xfId="28" applyNumberFormat="1" applyFont="1" applyFill="1" applyBorder="1" applyAlignment="1" applyProtection="1">
      <alignment horizontal="left" vertical="top"/>
    </xf>
    <xf numFmtId="0" fontId="14" fillId="3" borderId="12" xfId="28" applyFont="1" applyFill="1" applyBorder="1" applyProtection="1"/>
    <xf numFmtId="0" fontId="64" fillId="22" borderId="0" xfId="15" applyFont="1" applyFill="1" applyProtection="1"/>
    <xf numFmtId="0" fontId="14" fillId="22" borderId="3" xfId="4" applyFont="1" applyFill="1" applyBorder="1" applyAlignment="1" applyProtection="1">
      <alignment vertical="center"/>
    </xf>
    <xf numFmtId="0" fontId="14" fillId="22" borderId="2" xfId="4" applyFont="1" applyFill="1" applyBorder="1" applyAlignment="1" applyProtection="1">
      <alignment vertical="center"/>
    </xf>
    <xf numFmtId="0" fontId="16" fillId="22" borderId="0" xfId="15" applyFont="1" applyFill="1" applyProtection="1"/>
    <xf numFmtId="0" fontId="14" fillId="22" borderId="0" xfId="15" applyFont="1" applyFill="1" applyProtection="1"/>
    <xf numFmtId="0" fontId="14" fillId="2" borderId="8" xfId="4" applyFont="1" applyFill="1" applyBorder="1" applyAlignment="1" applyProtection="1">
      <alignment horizontal="right" vertical="center"/>
    </xf>
    <xf numFmtId="0" fontId="14" fillId="2" borderId="12" xfId="4" applyFont="1" applyFill="1" applyBorder="1" applyAlignment="1" applyProtection="1">
      <alignment horizontal="left" vertical="center"/>
    </xf>
    <xf numFmtId="0" fontId="14" fillId="2" borderId="4" xfId="4" applyFont="1" applyFill="1" applyBorder="1" applyAlignment="1" applyProtection="1">
      <alignment horizontal="left" vertical="center"/>
    </xf>
    <xf numFmtId="0" fontId="14" fillId="2" borderId="2" xfId="4" applyFont="1" applyFill="1" applyBorder="1" applyAlignment="1" applyProtection="1">
      <alignment vertical="top" wrapText="1"/>
    </xf>
    <xf numFmtId="0" fontId="14" fillId="2" borderId="12" xfId="4" applyFont="1" applyFill="1" applyBorder="1" applyAlignment="1" applyProtection="1">
      <alignment vertical="top" wrapText="1"/>
    </xf>
    <xf numFmtId="0" fontId="14" fillId="2" borderId="7" xfId="4" applyFont="1" applyFill="1" applyBorder="1" applyAlignment="1" applyProtection="1">
      <alignment vertical="center"/>
    </xf>
    <xf numFmtId="0" fontId="64" fillId="9" borderId="0" xfId="15" applyFont="1" applyFill="1" applyAlignment="1" applyProtection="1">
      <alignment horizontal="center" vertical="center" wrapText="1"/>
    </xf>
    <xf numFmtId="0" fontId="20" fillId="9" borderId="5" xfId="29" applyFont="1" applyFill="1" applyBorder="1" applyAlignment="1" applyProtection="1">
      <alignment horizontal="center" vertical="center" wrapText="1"/>
    </xf>
    <xf numFmtId="0" fontId="71" fillId="9" borderId="5" xfId="29" applyFont="1" applyFill="1" applyBorder="1" applyAlignment="1" applyProtection="1">
      <alignment horizontal="center" vertical="center" wrapText="1"/>
    </xf>
    <xf numFmtId="0" fontId="16" fillId="9" borderId="0" xfId="15" applyFont="1" applyFill="1" applyAlignment="1" applyProtection="1">
      <alignment horizontal="center" vertical="center" wrapText="1"/>
    </xf>
    <xf numFmtId="0" fontId="14" fillId="9" borderId="0" xfId="15" applyFont="1" applyFill="1" applyAlignment="1" applyProtection="1">
      <alignment horizontal="center" vertical="center" wrapText="1"/>
    </xf>
    <xf numFmtId="0" fontId="20" fillId="2" borderId="5" xfId="29" applyFont="1" applyFill="1" applyBorder="1" applyAlignment="1" applyProtection="1">
      <alignment horizontal="center" vertical="center" wrapText="1"/>
    </xf>
    <xf numFmtId="0" fontId="14" fillId="2" borderId="5" xfId="29" applyFont="1" applyFill="1" applyBorder="1" applyAlignment="1" applyProtection="1">
      <alignment horizontal="center" vertical="center" wrapText="1"/>
    </xf>
    <xf numFmtId="0" fontId="16" fillId="0" borderId="0" xfId="15" applyFont="1" applyAlignment="1" applyProtection="1">
      <alignment horizontal="left" vertical="center"/>
    </xf>
    <xf numFmtId="0" fontId="18" fillId="0" borderId="0" xfId="15" applyFont="1" applyAlignment="1" applyProtection="1">
      <alignment vertical="center"/>
    </xf>
    <xf numFmtId="0" fontId="49" fillId="0" borderId="0" xfId="15" applyAlignment="1" applyProtection="1">
      <alignment horizontal="center" vertical="center" wrapText="1"/>
    </xf>
    <xf numFmtId="0" fontId="49" fillId="0" borderId="0" xfId="15" applyAlignment="1" applyProtection="1">
      <alignment horizontal="center" vertical="center"/>
    </xf>
    <xf numFmtId="0" fontId="49" fillId="0" borderId="0" xfId="15" applyAlignment="1" applyProtection="1">
      <alignment horizontal="right" vertical="center"/>
    </xf>
    <xf numFmtId="0" fontId="49" fillId="0" borderId="0" xfId="15" applyAlignment="1" applyProtection="1">
      <alignment horizontal="right" vertical="center" wrapText="1"/>
    </xf>
    <xf numFmtId="0" fontId="49" fillId="0" borderId="0" xfId="15" applyAlignment="1" applyProtection="1">
      <alignment horizontal="right" vertical="top"/>
    </xf>
    <xf numFmtId="0" fontId="49" fillId="0" borderId="0" xfId="15" applyAlignment="1" applyProtection="1">
      <alignment horizontal="left" vertical="top" wrapText="1"/>
    </xf>
    <xf numFmtId="0" fontId="49" fillId="0" borderId="0" xfId="15" applyAlignment="1" applyProtection="1">
      <alignment horizontal="center" vertical="top"/>
    </xf>
    <xf numFmtId="0" fontId="49" fillId="0" borderId="0" xfId="15" applyAlignment="1" applyProtection="1">
      <alignment horizontal="center" vertical="top" wrapText="1"/>
    </xf>
    <xf numFmtId="0" fontId="68" fillId="0" borderId="0" xfId="15" applyFont="1" applyProtection="1"/>
    <xf numFmtId="0" fontId="49" fillId="0" borderId="0" xfId="15" applyAlignment="1" applyProtection="1">
      <alignment horizontal="right" readingOrder="2"/>
    </xf>
    <xf numFmtId="0" fontId="49" fillId="0" borderId="0" xfId="15" applyAlignment="1" applyProtection="1">
      <alignment vertical="center" wrapText="1" readingOrder="2"/>
    </xf>
    <xf numFmtId="0" fontId="49" fillId="0" borderId="0" xfId="15" applyAlignment="1" applyProtection="1">
      <alignment vertical="top"/>
    </xf>
    <xf numFmtId="0" fontId="49" fillId="0" borderId="0" xfId="15" applyAlignment="1" applyProtection="1">
      <alignment horizontal="right" vertical="center" wrapText="1" readingOrder="2"/>
    </xf>
    <xf numFmtId="0" fontId="49" fillId="0" borderId="0" xfId="15" applyAlignment="1" applyProtection="1">
      <alignment horizontal="left" vertical="top"/>
    </xf>
    <xf numFmtId="0" fontId="49" fillId="0" borderId="0" xfId="15" applyAlignment="1" applyProtection="1">
      <alignment horizontal="right" vertical="top" readingOrder="2"/>
    </xf>
    <xf numFmtId="0" fontId="16" fillId="0" borderId="0" xfId="15" applyFont="1" applyAlignment="1" applyProtection="1">
      <alignment horizontal="right"/>
    </xf>
    <xf numFmtId="0" fontId="22" fillId="0" borderId="0" xfId="4" applyFont="1" applyProtection="1"/>
    <xf numFmtId="0" fontId="20" fillId="15" borderId="2" xfId="28" applyFont="1" applyFill="1" applyBorder="1" applyAlignment="1" applyProtection="1">
      <alignment horizontal="right" vertical="center"/>
    </xf>
    <xf numFmtId="49" fontId="72" fillId="15" borderId="3" xfId="28" applyNumberFormat="1" applyFont="1" applyFill="1" applyBorder="1" applyAlignment="1" applyProtection="1">
      <alignment horizontal="left" vertical="top"/>
    </xf>
    <xf numFmtId="49" fontId="20" fillId="15" borderId="3" xfId="27" applyNumberFormat="1" applyFont="1" applyFill="1" applyBorder="1" applyAlignment="1" applyProtection="1">
      <alignment horizontal="left" vertical="top"/>
    </xf>
    <xf numFmtId="49" fontId="20" fillId="15" borderId="4" xfId="27" applyNumberFormat="1" applyFont="1" applyFill="1" applyBorder="1" applyAlignment="1" applyProtection="1">
      <alignment horizontal="left" vertical="top"/>
    </xf>
    <xf numFmtId="49" fontId="20" fillId="2" borderId="3" xfId="27" applyNumberFormat="1" applyFont="1" applyFill="1" applyBorder="1" applyAlignment="1" applyProtection="1">
      <alignment horizontal="left" vertical="top"/>
    </xf>
    <xf numFmtId="0" fontId="20" fillId="2" borderId="3" xfId="27" applyFont="1" applyFill="1" applyBorder="1" applyProtection="1"/>
    <xf numFmtId="0" fontId="20" fillId="2" borderId="4" xfId="27" applyFont="1" applyFill="1" applyBorder="1" applyProtection="1"/>
    <xf numFmtId="0" fontId="20" fillId="2" borderId="2" xfId="27" applyFont="1" applyFill="1" applyBorder="1" applyAlignment="1" applyProtection="1">
      <alignment horizontal="right" vertical="center"/>
    </xf>
    <xf numFmtId="49" fontId="20" fillId="2" borderId="4" xfId="27" applyNumberFormat="1" applyFont="1" applyFill="1" applyBorder="1" applyAlignment="1" applyProtection="1">
      <alignment horizontal="left" vertical="top"/>
    </xf>
    <xf numFmtId="49" fontId="20" fillId="8" borderId="3" xfId="27" applyNumberFormat="1" applyFont="1" applyFill="1" applyBorder="1" applyAlignment="1" applyProtection="1">
      <alignment horizontal="left" vertical="top"/>
    </xf>
    <xf numFmtId="0" fontId="20" fillId="8" borderId="3" xfId="27" applyFont="1" applyFill="1" applyBorder="1" applyProtection="1"/>
    <xf numFmtId="49" fontId="20" fillId="8" borderId="4" xfId="27" applyNumberFormat="1" applyFont="1" applyFill="1" applyBorder="1" applyAlignment="1" applyProtection="1">
      <alignment horizontal="left" vertical="top"/>
    </xf>
    <xf numFmtId="49" fontId="20" fillId="8" borderId="4" xfId="27" applyNumberFormat="1" applyFont="1" applyFill="1" applyBorder="1" applyAlignment="1" applyProtection="1">
      <alignment horizontal="left" vertical="center"/>
    </xf>
    <xf numFmtId="0" fontId="16" fillId="3" borderId="3" xfId="4" applyFont="1" applyFill="1" applyBorder="1" applyProtection="1"/>
    <xf numFmtId="0" fontId="14" fillId="3" borderId="3" xfId="4" applyFont="1" applyFill="1" applyBorder="1" applyAlignment="1" applyProtection="1">
      <alignment vertical="center"/>
    </xf>
    <xf numFmtId="0" fontId="16" fillId="3" borderId="4" xfId="4" applyFont="1" applyFill="1" applyBorder="1" applyProtection="1"/>
    <xf numFmtId="0" fontId="16" fillId="3" borderId="2" xfId="4" applyFont="1" applyFill="1" applyBorder="1" applyProtection="1"/>
    <xf numFmtId="0" fontId="20" fillId="3" borderId="3" xfId="4" applyFont="1" applyFill="1" applyBorder="1" applyProtection="1"/>
    <xf numFmtId="0" fontId="14" fillId="11" borderId="2" xfId="27" applyFont="1" applyFill="1" applyBorder="1" applyAlignment="1" applyProtection="1">
      <alignment vertical="center" readingOrder="1"/>
    </xf>
    <xf numFmtId="0" fontId="16" fillId="11" borderId="3" xfId="4" applyFont="1" applyFill="1" applyBorder="1" applyProtection="1"/>
    <xf numFmtId="0" fontId="14" fillId="11" borderId="3" xfId="4" applyFont="1" applyFill="1" applyBorder="1" applyAlignment="1" applyProtection="1">
      <alignment vertical="center"/>
    </xf>
    <xf numFmtId="0" fontId="16" fillId="11" borderId="4" xfId="4" applyFont="1" applyFill="1" applyBorder="1" applyProtection="1"/>
    <xf numFmtId="0" fontId="16" fillId="11" borderId="2" xfId="4" applyFont="1" applyFill="1" applyBorder="1" applyProtection="1"/>
    <xf numFmtId="0" fontId="20" fillId="11" borderId="3" xfId="4" applyFont="1" applyFill="1" applyBorder="1" applyProtection="1"/>
    <xf numFmtId="0" fontId="14" fillId="11" borderId="4" xfId="4" applyFont="1" applyFill="1" applyBorder="1" applyAlignment="1" applyProtection="1">
      <alignment vertical="center"/>
    </xf>
    <xf numFmtId="0" fontId="20" fillId="2" borderId="3" xfId="4" applyFont="1" applyFill="1" applyBorder="1" applyAlignment="1" applyProtection="1">
      <alignment horizontal="right" vertical="center" wrapText="1" readingOrder="2"/>
    </xf>
    <xf numFmtId="0" fontId="20" fillId="2" borderId="3" xfId="4" applyFont="1" applyFill="1" applyBorder="1" applyAlignment="1" applyProtection="1">
      <alignment vertical="center"/>
    </xf>
    <xf numFmtId="0" fontId="22" fillId="2" borderId="3" xfId="4" applyFont="1" applyFill="1" applyBorder="1" applyProtection="1"/>
    <xf numFmtId="0" fontId="20" fillId="2" borderId="2" xfId="4" applyFont="1" applyFill="1" applyBorder="1" applyAlignment="1" applyProtection="1">
      <alignment vertical="center"/>
    </xf>
    <xf numFmtId="0" fontId="20" fillId="2" borderId="3" xfId="4" applyFont="1" applyFill="1" applyBorder="1" applyProtection="1"/>
    <xf numFmtId="0" fontId="20" fillId="8" borderId="5" xfId="4" applyFont="1" applyFill="1" applyBorder="1" applyAlignment="1" applyProtection="1">
      <alignment horizontal="center" vertical="center" wrapText="1"/>
    </xf>
    <xf numFmtId="0" fontId="20" fillId="8" borderId="4" xfId="4" applyFont="1" applyFill="1" applyBorder="1" applyAlignment="1" applyProtection="1">
      <alignment horizontal="center" vertical="center" wrapText="1"/>
    </xf>
    <xf numFmtId="0" fontId="22" fillId="2" borderId="5" xfId="4" applyFont="1" applyFill="1" applyBorder="1" applyAlignment="1" applyProtection="1">
      <alignment horizontal="center" vertical="center" wrapText="1"/>
    </xf>
    <xf numFmtId="0" fontId="20" fillId="2" borderId="5" xfId="4" applyFont="1" applyFill="1" applyBorder="1" applyAlignment="1" applyProtection="1">
      <alignment vertical="top" wrapText="1"/>
    </xf>
    <xf numFmtId="0" fontId="20" fillId="2" borderId="5" xfId="4" applyFont="1" applyFill="1" applyBorder="1" applyAlignment="1" applyProtection="1">
      <alignment horizontal="center" vertical="top" wrapText="1"/>
    </xf>
    <xf numFmtId="0" fontId="20" fillId="2" borderId="5" xfId="34" applyFont="1" applyFill="1" applyBorder="1" applyAlignment="1" applyProtection="1">
      <alignment horizontal="center" vertical="center" wrapText="1"/>
    </xf>
    <xf numFmtId="0" fontId="20" fillId="2" borderId="5" xfId="4" applyFont="1" applyFill="1" applyBorder="1" applyAlignment="1" applyProtection="1">
      <alignment horizontal="center" vertical="center" wrapText="1"/>
    </xf>
    <xf numFmtId="0" fontId="37" fillId="6" borderId="5" xfId="4" applyFont="1" applyFill="1" applyBorder="1" applyAlignment="1" applyProtection="1">
      <alignment horizontal="center" vertical="center" wrapText="1"/>
    </xf>
    <xf numFmtId="0" fontId="37" fillId="23" borderId="11" xfId="0" applyFont="1" applyFill="1" applyBorder="1" applyAlignment="1">
      <alignment horizontal="center" vertical="center" wrapText="1" readingOrder="2"/>
    </xf>
    <xf numFmtId="0" fontId="35" fillId="6" borderId="5" xfId="4" applyFont="1" applyFill="1" applyBorder="1" applyAlignment="1" applyProtection="1">
      <alignment vertical="top" wrapText="1"/>
    </xf>
    <xf numFmtId="0" fontId="35" fillId="6" borderId="5" xfId="4" applyFont="1" applyFill="1" applyBorder="1" applyAlignment="1" applyProtection="1">
      <alignment horizontal="center" vertical="top" wrapText="1"/>
    </xf>
    <xf numFmtId="0" fontId="35" fillId="6" borderId="5" xfId="34" applyFont="1" applyFill="1" applyBorder="1" applyAlignment="1" applyProtection="1">
      <alignment horizontal="center" vertical="center" wrapText="1"/>
    </xf>
    <xf numFmtId="0" fontId="35" fillId="6" borderId="5" xfId="4" applyFont="1" applyFill="1" applyBorder="1" applyAlignment="1" applyProtection="1">
      <alignment horizontal="center" vertical="center" wrapText="1"/>
    </xf>
    <xf numFmtId="0" fontId="37" fillId="6" borderId="5" xfId="34" applyFont="1" applyFill="1" applyBorder="1" applyAlignment="1" applyProtection="1">
      <alignment horizontal="center" vertical="center" wrapText="1"/>
    </xf>
    <xf numFmtId="0" fontId="22" fillId="2" borderId="5" xfId="4" applyFont="1" applyFill="1" applyBorder="1" applyProtection="1"/>
    <xf numFmtId="0" fontId="22" fillId="2" borderId="5" xfId="34" applyFont="1" applyFill="1" applyBorder="1" applyProtection="1"/>
    <xf numFmtId="0" fontId="22" fillId="2" borderId="5" xfId="4" applyFont="1" applyFill="1" applyBorder="1" applyAlignment="1" applyProtection="1">
      <alignment horizontal="center" vertical="center"/>
    </xf>
    <xf numFmtId="0" fontId="22" fillId="2" borderId="5" xfId="34" applyFont="1" applyFill="1" applyBorder="1" applyAlignment="1" applyProtection="1">
      <alignment horizontal="center" vertical="center"/>
    </xf>
    <xf numFmtId="0" fontId="20" fillId="0" borderId="5" xfId="4" applyFont="1" applyBorder="1" applyAlignment="1" applyProtection="1">
      <alignment horizontal="center" vertical="center" wrapText="1"/>
    </xf>
    <xf numFmtId="0" fontId="14" fillId="0" borderId="5" xfId="27" applyFont="1" applyBorder="1" applyAlignment="1" applyProtection="1">
      <alignment horizontal="center" vertical="center" wrapText="1"/>
    </xf>
    <xf numFmtId="0" fontId="14" fillId="2" borderId="5" xfId="27" applyFont="1" applyFill="1" applyBorder="1" applyAlignment="1" applyProtection="1">
      <alignment horizontal="center" vertical="center" wrapText="1"/>
    </xf>
    <xf numFmtId="0" fontId="20" fillId="2" borderId="5" xfId="4" applyFont="1" applyFill="1" applyBorder="1" applyAlignment="1" applyProtection="1">
      <alignment horizontal="center" vertical="center"/>
    </xf>
    <xf numFmtId="0" fontId="14" fillId="0" borderId="0" xfId="15" applyFont="1" applyProtection="1"/>
    <xf numFmtId="0" fontId="47" fillId="2" borderId="0" xfId="15" applyFont="1" applyFill="1" applyAlignment="1" applyProtection="1">
      <alignment horizontal="left" vertical="center"/>
    </xf>
    <xf numFmtId="0" fontId="19" fillId="0" borderId="0" xfId="4" applyFont="1" applyAlignment="1" applyProtection="1">
      <alignment horizontal="right" vertical="center" readingOrder="2"/>
    </xf>
    <xf numFmtId="0" fontId="4" fillId="0" borderId="0" xfId="15" applyFont="1" applyProtection="1"/>
    <xf numFmtId="0" fontId="73" fillId="0" borderId="0" xfId="15" applyFont="1" applyProtection="1"/>
    <xf numFmtId="0" fontId="74" fillId="0" borderId="0" xfId="15" applyFont="1" applyProtection="1"/>
    <xf numFmtId="0" fontId="74" fillId="0" borderId="0" xfId="19" applyFont="1" applyProtection="1"/>
    <xf numFmtId="0" fontId="73" fillId="0" borderId="0" xfId="15" applyFont="1" applyAlignment="1" applyProtection="1">
      <alignment horizontal="left" vertical="top"/>
    </xf>
    <xf numFmtId="0" fontId="19" fillId="0" borderId="0" xfId="15" applyFont="1" applyProtection="1"/>
    <xf numFmtId="0" fontId="19" fillId="0" borderId="0" xfId="4" applyFont="1" applyAlignment="1" applyProtection="1">
      <alignment vertical="center"/>
    </xf>
    <xf numFmtId="0" fontId="75" fillId="0" borderId="0" xfId="15" applyFont="1" applyAlignment="1" applyProtection="1">
      <alignment vertical="center"/>
    </xf>
    <xf numFmtId="0" fontId="75" fillId="0" borderId="0" xfId="15" applyFont="1" applyProtection="1"/>
    <xf numFmtId="0" fontId="19" fillId="0" borderId="0" xfId="15" applyFont="1" applyAlignment="1" applyProtection="1">
      <alignment horizontal="right" vertical="top" readingOrder="1"/>
    </xf>
    <xf numFmtId="0" fontId="75" fillId="0" borderId="0" xfId="19" applyFont="1" applyProtection="1"/>
    <xf numFmtId="0" fontId="75" fillId="0" borderId="0" xfId="15" applyFont="1" applyAlignment="1" applyProtection="1">
      <alignment horizontal="left" vertical="top"/>
    </xf>
    <xf numFmtId="0" fontId="19" fillId="0" borderId="0" xfId="15" applyFont="1" applyAlignment="1" applyProtection="1">
      <alignment vertical="top"/>
    </xf>
    <xf numFmtId="0" fontId="34" fillId="0" borderId="0" xfId="15" applyFont="1" applyAlignment="1" applyProtection="1">
      <alignment horizontal="right" vertical="center" readingOrder="2"/>
    </xf>
    <xf numFmtId="0" fontId="19" fillId="0" borderId="8" xfId="15" applyFont="1" applyBorder="1" applyAlignment="1" applyProtection="1">
      <alignment vertical="top"/>
    </xf>
    <xf numFmtId="0" fontId="19" fillId="2" borderId="0" xfId="15" applyFont="1" applyFill="1" applyAlignment="1" applyProtection="1">
      <alignment readingOrder="1"/>
    </xf>
    <xf numFmtId="0" fontId="50" fillId="0" borderId="0" xfId="4" applyFont="1" applyAlignment="1" applyProtection="1">
      <alignment horizontal="right" vertical="center" readingOrder="2"/>
    </xf>
    <xf numFmtId="0" fontId="20" fillId="2" borderId="2" xfId="4" applyFont="1" applyFill="1" applyBorder="1" applyAlignment="1" applyProtection="1">
      <alignment horizontal="right" vertical="center" readingOrder="2"/>
    </xf>
    <xf numFmtId="0" fontId="20" fillId="2" borderId="2" xfId="4" applyFont="1" applyFill="1" applyBorder="1" applyAlignment="1" applyProtection="1">
      <alignment horizontal="right" vertical="center" readingOrder="1"/>
    </xf>
    <xf numFmtId="0" fontId="22" fillId="0" borderId="3" xfId="4" applyFont="1" applyBorder="1" applyProtection="1"/>
    <xf numFmtId="0" fontId="22" fillId="0" borderId="5" xfId="4" applyFont="1" applyBorder="1" applyAlignment="1" applyProtection="1">
      <alignment horizontal="center" vertical="center" wrapText="1"/>
    </xf>
    <xf numFmtId="0" fontId="20" fillId="0" borderId="3" xfId="4" applyFont="1" applyBorder="1" applyAlignment="1" applyProtection="1">
      <alignment horizontal="right" vertical="center" readingOrder="2"/>
    </xf>
    <xf numFmtId="0" fontId="20" fillId="0" borderId="12" xfId="4" applyFont="1" applyBorder="1" applyAlignment="1" applyProtection="1">
      <alignment horizontal="right" vertical="center" readingOrder="2"/>
    </xf>
    <xf numFmtId="0" fontId="22" fillId="2" borderId="12" xfId="4" applyFont="1" applyFill="1" applyBorder="1" applyProtection="1"/>
    <xf numFmtId="0" fontId="20" fillId="0" borderId="12" xfId="4" applyFont="1" applyBorder="1" applyProtection="1"/>
    <xf numFmtId="0" fontId="20" fillId="0" borderId="12" xfId="4" applyFont="1" applyBorder="1" applyAlignment="1" applyProtection="1">
      <alignment vertical="center"/>
    </xf>
    <xf numFmtId="0" fontId="37" fillId="23" borderId="11" xfId="0" applyFont="1" applyFill="1" applyBorder="1" applyAlignment="1">
      <alignment vertical="center" wrapText="1" readingOrder="2"/>
    </xf>
    <xf numFmtId="0" fontId="14" fillId="0" borderId="5" xfId="27" applyFont="1" applyBorder="1" applyAlignment="1" applyProtection="1">
      <alignment vertical="top" wrapText="1"/>
    </xf>
    <xf numFmtId="0" fontId="14" fillId="2" borderId="5" xfId="27" applyFont="1" applyFill="1" applyBorder="1" applyAlignment="1" applyProtection="1">
      <alignment vertical="top" wrapText="1"/>
    </xf>
    <xf numFmtId="0" fontId="14" fillId="2" borderId="5" xfId="27" applyFont="1" applyFill="1" applyBorder="1" applyAlignment="1" applyProtection="1">
      <alignment wrapText="1"/>
    </xf>
    <xf numFmtId="0" fontId="20" fillId="2" borderId="5" xfId="4" applyFont="1" applyFill="1" applyBorder="1" applyAlignment="1" applyProtection="1">
      <alignment vertical="center"/>
    </xf>
    <xf numFmtId="0" fontId="20" fillId="2" borderId="5" xfId="4" applyFont="1" applyFill="1" applyBorder="1" applyAlignment="1" applyProtection="1">
      <alignment vertical="center" wrapText="1"/>
    </xf>
    <xf numFmtId="0" fontId="34" fillId="0" borderId="0" xfId="15" applyFont="1" applyAlignment="1" applyProtection="1">
      <alignment horizontal="right" vertical="center" readingOrder="1"/>
    </xf>
    <xf numFmtId="0" fontId="19" fillId="0" borderId="0" xfId="15" applyFont="1" applyAlignment="1" applyProtection="1">
      <alignment readingOrder="1"/>
    </xf>
    <xf numFmtId="0" fontId="20" fillId="0" borderId="2" xfId="4" applyFont="1" applyBorder="1" applyAlignment="1" applyProtection="1">
      <alignment horizontal="right" vertical="center" readingOrder="2"/>
    </xf>
    <xf numFmtId="0" fontId="20" fillId="2" borderId="12" xfId="4" applyFont="1" applyFill="1" applyBorder="1" applyAlignment="1" applyProtection="1">
      <alignment vertical="center" readingOrder="1"/>
    </xf>
    <xf numFmtId="0" fontId="22" fillId="5" borderId="5" xfId="4" applyFont="1" applyFill="1" applyBorder="1" applyAlignment="1" applyProtection="1">
      <alignment horizontal="center" vertical="center" wrapText="1"/>
    </xf>
    <xf numFmtId="0" fontId="14" fillId="8" borderId="5" xfId="15" applyFont="1" applyFill="1" applyBorder="1" applyAlignment="1" applyProtection="1">
      <alignment horizontal="center" vertical="center" wrapText="1"/>
    </xf>
    <xf numFmtId="0" fontId="16" fillId="0" borderId="5" xfId="15" applyFont="1" applyBorder="1" applyAlignment="1" applyProtection="1">
      <alignment horizontal="center" vertical="center" wrapText="1"/>
    </xf>
    <xf numFmtId="0" fontId="22" fillId="0" borderId="0" xfId="4" applyFont="1" applyAlignment="1" applyProtection="1">
      <alignment wrapText="1"/>
    </xf>
    <xf numFmtId="0" fontId="14" fillId="2" borderId="2" xfId="27" applyFont="1" applyFill="1" applyBorder="1" applyAlignment="1" applyProtection="1">
      <alignment horizontal="right" vertical="center" readingOrder="2"/>
    </xf>
    <xf numFmtId="0" fontId="14" fillId="2" borderId="3" xfId="27" applyFont="1" applyFill="1" applyBorder="1" applyAlignment="1" applyProtection="1">
      <alignment vertical="center"/>
    </xf>
    <xf numFmtId="0" fontId="14" fillId="2" borderId="3" xfId="27" applyFont="1" applyFill="1" applyBorder="1" applyAlignment="1" applyProtection="1">
      <alignment horizontal="center" vertical="center"/>
    </xf>
    <xf numFmtId="0" fontId="16" fillId="2" borderId="3" xfId="15" applyFont="1" applyFill="1" applyBorder="1" applyProtection="1"/>
    <xf numFmtId="0" fontId="14" fillId="2" borderId="3" xfId="27" applyFont="1" applyFill="1" applyBorder="1" applyProtection="1"/>
    <xf numFmtId="0" fontId="14" fillId="2" borderId="4" xfId="27" applyFont="1" applyFill="1" applyBorder="1" applyAlignment="1" applyProtection="1">
      <alignment vertical="center"/>
    </xf>
    <xf numFmtId="0" fontId="14" fillId="2" borderId="2" xfId="27" applyFont="1" applyFill="1" applyBorder="1" applyAlignment="1" applyProtection="1">
      <alignment vertical="center" readingOrder="1"/>
    </xf>
    <xf numFmtId="0" fontId="22" fillId="0" borderId="0" xfId="4" applyFont="1" applyAlignment="1" applyProtection="1">
      <alignment horizontal="center" vertical="center"/>
    </xf>
    <xf numFmtId="0" fontId="20" fillId="8" borderId="5" xfId="27" applyFont="1" applyFill="1" applyBorder="1" applyAlignment="1" applyProtection="1">
      <alignment horizontal="center" vertical="center" wrapText="1"/>
    </xf>
    <xf numFmtId="0" fontId="14" fillId="8" borderId="5" xfId="27" applyFont="1" applyFill="1" applyBorder="1" applyAlignment="1" applyProtection="1">
      <alignment horizontal="center" vertical="center"/>
    </xf>
    <xf numFmtId="0" fontId="14" fillId="8" borderId="5" xfId="27" applyFont="1" applyFill="1" applyBorder="1" applyAlignment="1" applyProtection="1">
      <alignment horizontal="center" vertical="center" wrapText="1"/>
    </xf>
    <xf numFmtId="0" fontId="33" fillId="8" borderId="5" xfId="27" applyFont="1" applyFill="1" applyBorder="1" applyAlignment="1" applyProtection="1">
      <alignment horizontal="center" vertical="center" wrapText="1"/>
    </xf>
    <xf numFmtId="0" fontId="71" fillId="8" borderId="5" xfId="27" applyFont="1" applyFill="1" applyBorder="1" applyAlignment="1" applyProtection="1">
      <alignment horizontal="center" vertical="center" wrapText="1"/>
    </xf>
    <xf numFmtId="0" fontId="37" fillId="0" borderId="0" xfId="4" applyFont="1" applyAlignment="1" applyProtection="1">
      <alignment horizontal="center" vertical="center" wrapText="1"/>
    </xf>
    <xf numFmtId="0" fontId="16" fillId="0" borderId="5" xfId="27" applyFont="1" applyBorder="1" applyAlignment="1" applyProtection="1">
      <alignment horizontal="center"/>
    </xf>
    <xf numFmtId="0" fontId="33" fillId="0" borderId="5" xfId="27" applyFont="1" applyBorder="1" applyAlignment="1" applyProtection="1">
      <alignment vertical="center" wrapText="1"/>
    </xf>
    <xf numFmtId="0" fontId="33" fillId="2" borderId="5" xfId="27" applyFont="1" applyFill="1" applyBorder="1" applyAlignment="1" applyProtection="1">
      <alignment vertical="center" wrapText="1"/>
    </xf>
    <xf numFmtId="0" fontId="33" fillId="0" borderId="5" xfId="27" applyFont="1" applyBorder="1" applyAlignment="1" applyProtection="1">
      <alignment horizontal="center" vertical="center" wrapText="1"/>
    </xf>
    <xf numFmtId="0" fontId="33" fillId="2" borderId="5" xfId="27" applyFont="1" applyFill="1" applyBorder="1" applyAlignment="1" applyProtection="1">
      <alignment horizontal="center" vertical="center" wrapText="1"/>
    </xf>
    <xf numFmtId="0" fontId="76" fillId="0" borderId="12" xfId="15" applyFont="1" applyBorder="1" applyAlignment="1" applyProtection="1">
      <alignment vertical="center"/>
    </xf>
    <xf numFmtId="0" fontId="76" fillId="0" borderId="12" xfId="15" applyFont="1" applyBorder="1" applyProtection="1"/>
    <xf numFmtId="0" fontId="30" fillId="0" borderId="12" xfId="15" applyFont="1" applyBorder="1" applyAlignment="1" applyProtection="1">
      <alignment horizontal="center" vertical="center" wrapText="1"/>
    </xf>
    <xf numFmtId="0" fontId="67" fillId="0" borderId="12" xfId="19" applyFont="1" applyBorder="1" applyProtection="1"/>
    <xf numFmtId="0" fontId="67" fillId="0" borderId="12" xfId="30" applyFont="1" applyBorder="1" applyProtection="1"/>
    <xf numFmtId="0" fontId="16" fillId="0" borderId="12" xfId="30" applyFont="1" applyBorder="1" applyProtection="1"/>
    <xf numFmtId="0" fontId="18" fillId="0" borderId="12" xfId="15" applyFont="1" applyBorder="1" applyAlignment="1" applyProtection="1">
      <alignment vertical="center"/>
    </xf>
    <xf numFmtId="0" fontId="19" fillId="0" borderId="0" xfId="19" applyFont="1" applyAlignment="1" applyProtection="1">
      <alignment horizontal="right" vertical="center" readingOrder="2"/>
    </xf>
    <xf numFmtId="0" fontId="68" fillId="0" borderId="0" xfId="15" applyFont="1" applyAlignment="1" applyProtection="1">
      <alignment vertical="center" wrapText="1" readingOrder="2"/>
    </xf>
    <xf numFmtId="0" fontId="77" fillId="0" borderId="0" xfId="15" applyFont="1" applyProtection="1"/>
    <xf numFmtId="0" fontId="30" fillId="0" borderId="0" xfId="15" applyFont="1" applyAlignment="1" applyProtection="1">
      <alignment horizontal="center" vertical="center" wrapText="1"/>
    </xf>
    <xf numFmtId="0" fontId="77" fillId="0" borderId="0" xfId="15" applyFont="1" applyAlignment="1" applyProtection="1">
      <alignment horizontal="right" readingOrder="2"/>
    </xf>
    <xf numFmtId="0" fontId="67" fillId="0" borderId="0" xfId="19" applyFont="1" applyProtection="1"/>
    <xf numFmtId="0" fontId="16" fillId="0" borderId="0" xfId="30" applyFont="1" applyProtection="1"/>
    <xf numFmtId="0" fontId="30" fillId="0" borderId="0" xfId="15" applyFont="1" applyAlignment="1" applyProtection="1">
      <alignment horizontal="right" vertical="center" readingOrder="2"/>
    </xf>
    <xf numFmtId="0" fontId="77" fillId="0" borderId="0" xfId="15" applyFont="1" applyAlignment="1" applyProtection="1">
      <alignment horizontal="center" vertical="center"/>
    </xf>
    <xf numFmtId="0" fontId="77" fillId="0" borderId="0" xfId="15" applyFont="1" applyAlignment="1" applyProtection="1">
      <alignment horizontal="center" vertical="center" readingOrder="2"/>
    </xf>
    <xf numFmtId="0" fontId="30" fillId="0" borderId="0" xfId="15" applyFont="1" applyAlignment="1" applyProtection="1">
      <alignment vertical="center"/>
    </xf>
    <xf numFmtId="0" fontId="2" fillId="0" borderId="0" xfId="15" applyFont="1" applyAlignment="1" applyProtection="1">
      <alignment horizontal="right" vertical="center" readingOrder="2"/>
    </xf>
    <xf numFmtId="0" fontId="30" fillId="0" borderId="0" xfId="15" applyFont="1" applyAlignment="1" applyProtection="1">
      <alignment horizontal="right" vertical="center"/>
    </xf>
    <xf numFmtId="0" fontId="30" fillId="0" borderId="0" xfId="15" applyFont="1" applyProtection="1"/>
    <xf numFmtId="0" fontId="30" fillId="0" borderId="0" xfId="15" applyFont="1" applyAlignment="1" applyProtection="1">
      <alignment horizontal="center" vertical="center"/>
    </xf>
    <xf numFmtId="0" fontId="16" fillId="0" borderId="0" xfId="19" applyFont="1" applyProtection="1"/>
    <xf numFmtId="0" fontId="20" fillId="5" borderId="2" xfId="28" applyFont="1" applyFill="1" applyBorder="1" applyAlignment="1" applyProtection="1">
      <alignment horizontal="right" vertical="center"/>
    </xf>
    <xf numFmtId="0" fontId="20" fillId="7" borderId="2" xfId="0" applyFont="1" applyFill="1" applyBorder="1" applyAlignment="1">
      <alignment horizontal="right" vertical="center"/>
    </xf>
    <xf numFmtId="0" fontId="22" fillId="7" borderId="3" xfId="0" applyFont="1" applyFill="1" applyBorder="1" applyAlignment="1">
      <alignment vertical="center" wrapText="1"/>
    </xf>
    <xf numFmtId="0" fontId="22" fillId="0" borderId="5" xfId="0" applyFont="1" applyBorder="1" applyAlignment="1">
      <alignment horizontal="left" vertical="center" wrapText="1" readingOrder="1"/>
    </xf>
    <xf numFmtId="0" fontId="22" fillId="0" borderId="5" xfId="0" applyFont="1" applyBorder="1" applyAlignment="1">
      <alignment vertical="top" wrapText="1"/>
    </xf>
    <xf numFmtId="0" fontId="22" fillId="0" borderId="5" xfId="0" applyFont="1" applyBorder="1" applyAlignment="1">
      <alignment horizontal="center" vertical="center" wrapText="1"/>
    </xf>
    <xf numFmtId="0" fontId="25" fillId="0" borderId="0" xfId="36" applyFont="1" applyProtection="1"/>
    <xf numFmtId="0" fontId="25" fillId="0" borderId="0" xfId="36" applyFont="1" applyAlignment="1" applyProtection="1">
      <alignment horizontal="center"/>
    </xf>
    <xf numFmtId="49" fontId="72" fillId="5" borderId="14" xfId="28" applyNumberFormat="1" applyFont="1" applyFill="1" applyBorder="1" applyAlignment="1" applyProtection="1">
      <alignment horizontal="left" vertical="top"/>
    </xf>
    <xf numFmtId="0" fontId="14" fillId="0" borderId="3" xfId="0" applyFont="1" applyBorder="1" applyAlignment="1">
      <alignment horizontal="center"/>
    </xf>
    <xf numFmtId="0" fontId="14" fillId="5" borderId="2" xfId="0" applyFont="1" applyFill="1" applyBorder="1" applyAlignment="1">
      <alignment horizontal="center"/>
    </xf>
    <xf numFmtId="0" fontId="16" fillId="0" borderId="0" xfId="36" applyFont="1" applyProtection="1"/>
    <xf numFmtId="0" fontId="78" fillId="0" borderId="0" xfId="36" applyFont="1" applyProtection="1"/>
    <xf numFmtId="0" fontId="20" fillId="3" borderId="2" xfId="0" applyFont="1" applyFill="1" applyBorder="1" applyAlignment="1">
      <alignment horizontal="right" vertical="center"/>
    </xf>
    <xf numFmtId="0" fontId="14" fillId="3" borderId="3" xfId="0" applyFont="1" applyFill="1" applyBorder="1" applyAlignment="1"/>
    <xf numFmtId="0" fontId="14" fillId="3" borderId="4" xfId="0" applyFont="1" applyFill="1" applyBorder="1" applyAlignment="1"/>
    <xf numFmtId="0" fontId="14" fillId="3" borderId="2" xfId="0" applyFont="1" applyFill="1" applyBorder="1" applyAlignment="1"/>
    <xf numFmtId="0" fontId="14" fillId="3" borderId="3" xfId="0" applyFont="1" applyFill="1" applyBorder="1" applyAlignment="1">
      <alignment horizontal="center"/>
    </xf>
    <xf numFmtId="49" fontId="14" fillId="3" borderId="4" xfId="0" applyNumberFormat="1" applyFont="1" applyFill="1" applyBorder="1" applyAlignment="1">
      <alignment horizontal="left" vertical="center"/>
    </xf>
    <xf numFmtId="0" fontId="25" fillId="11" borderId="0" xfId="36" applyFont="1" applyFill="1" applyProtection="1"/>
    <xf numFmtId="0" fontId="14" fillId="11" borderId="2" xfId="36" applyFont="1" applyFill="1" applyBorder="1" applyAlignment="1" applyProtection="1">
      <alignment horizontal="right" vertical="center" readingOrder="2"/>
    </xf>
    <xf numFmtId="0" fontId="14" fillId="11" borderId="3" xfId="36" applyFont="1" applyFill="1" applyBorder="1" applyAlignment="1" applyProtection="1">
      <alignment vertical="center" wrapText="1"/>
    </xf>
    <xf numFmtId="0" fontId="14" fillId="11" borderId="3" xfId="36" applyFont="1" applyFill="1" applyBorder="1" applyAlignment="1" applyProtection="1">
      <alignment horizontal="center" vertical="center"/>
    </xf>
    <xf numFmtId="0" fontId="14" fillId="11" borderId="4" xfId="36" applyFont="1" applyFill="1" applyBorder="1" applyAlignment="1" applyProtection="1">
      <alignment vertical="center"/>
    </xf>
    <xf numFmtId="0" fontId="16" fillId="11" borderId="0" xfId="36" applyFont="1" applyFill="1" applyProtection="1"/>
    <xf numFmtId="0" fontId="14" fillId="0" borderId="2" xfId="36" applyFont="1" applyBorder="1" applyAlignment="1" applyProtection="1">
      <alignment horizontal="right" vertical="center" readingOrder="2"/>
    </xf>
    <xf numFmtId="0" fontId="14" fillId="0" borderId="3" xfId="36" applyFont="1" applyBorder="1" applyAlignment="1" applyProtection="1">
      <alignment horizontal="right" vertical="center" readingOrder="2"/>
    </xf>
    <xf numFmtId="0" fontId="14" fillId="0" borderId="3" xfId="36" applyFont="1" applyBorder="1" applyAlignment="1" applyProtection="1">
      <alignment vertical="center" wrapText="1"/>
    </xf>
    <xf numFmtId="0" fontId="14" fillId="0" borderId="3" xfId="36" applyFont="1" applyBorder="1" applyAlignment="1" applyProtection="1">
      <alignment horizontal="center" vertical="center"/>
    </xf>
    <xf numFmtId="0" fontId="14" fillId="0" borderId="4" xfId="36" applyFont="1" applyBorder="1" applyAlignment="1" applyProtection="1">
      <alignment vertical="center"/>
    </xf>
    <xf numFmtId="0" fontId="14" fillId="8" borderId="5" xfId="36" applyFont="1" applyFill="1" applyBorder="1" applyAlignment="1" applyProtection="1">
      <alignment horizontal="center" vertical="center" wrapText="1"/>
    </xf>
    <xf numFmtId="0" fontId="20" fillId="8" borderId="5" xfId="36" applyFont="1" applyFill="1" applyBorder="1" applyAlignment="1" applyProtection="1">
      <alignment horizontal="center" vertical="center" wrapText="1"/>
    </xf>
    <xf numFmtId="0" fontId="14" fillId="8" borderId="5" xfId="26" applyFont="1" applyFill="1" applyBorder="1" applyAlignment="1" applyProtection="1">
      <alignment horizontal="center" vertical="center" wrapText="1"/>
    </xf>
    <xf numFmtId="0" fontId="16" fillId="0" borderId="5" xfId="36" applyFont="1" applyBorder="1" applyAlignment="1" applyProtection="1">
      <alignment horizontal="center" vertical="center"/>
    </xf>
    <xf numFmtId="0" fontId="16" fillId="0" borderId="5" xfId="36" applyFont="1" applyBorder="1" applyAlignment="1" applyProtection="1">
      <alignment horizontal="center" vertical="center" wrapText="1"/>
    </xf>
    <xf numFmtId="0" fontId="16" fillId="0" borderId="5" xfId="36" applyFont="1" applyBorder="1" applyAlignment="1" applyProtection="1">
      <alignment vertical="top"/>
    </xf>
    <xf numFmtId="0" fontId="16" fillId="0" borderId="5" xfId="36" applyFont="1" applyBorder="1" applyAlignment="1" applyProtection="1">
      <alignment horizontal="center" vertical="top"/>
    </xf>
    <xf numFmtId="0" fontId="36" fillId="0" borderId="5" xfId="36" applyFont="1" applyBorder="1" applyAlignment="1" applyProtection="1">
      <alignment horizontal="center" vertical="top" wrapText="1"/>
    </xf>
    <xf numFmtId="0" fontId="14" fillId="0" borderId="0" xfId="36" applyFont="1" applyProtection="1"/>
    <xf numFmtId="0" fontId="31" fillId="0" borderId="0" xfId="36" applyFont="1" applyProtection="1"/>
    <xf numFmtId="0" fontId="49" fillId="0" borderId="0" xfId="36" applyFont="1" applyAlignment="1" applyProtection="1">
      <alignment horizontal="center" vertical="center"/>
    </xf>
    <xf numFmtId="0" fontId="49" fillId="0" borderId="0" xfId="36" applyFont="1" applyAlignment="1" applyProtection="1">
      <alignment vertical="top"/>
    </xf>
    <xf numFmtId="0" fontId="49" fillId="0" borderId="0" xfId="36" applyFont="1" applyAlignment="1" applyProtection="1">
      <alignment horizontal="center" vertical="center" wrapText="1"/>
    </xf>
    <xf numFmtId="0" fontId="49" fillId="0" borderId="0" xfId="36" applyFont="1" applyAlignment="1" applyProtection="1">
      <alignment horizontal="center" vertical="top"/>
    </xf>
    <xf numFmtId="0" fontId="49" fillId="0" borderId="0" xfId="0" applyFont="1" applyAlignment="1">
      <alignment horizontal="center" vertical="top" wrapText="1"/>
    </xf>
    <xf numFmtId="0" fontId="34" fillId="0" borderId="0" xfId="36" applyFont="1" applyAlignment="1" applyProtection="1">
      <alignment horizontal="center" vertical="top" wrapText="1"/>
    </xf>
    <xf numFmtId="0" fontId="49" fillId="2" borderId="12" xfId="0" applyFont="1" applyFill="1" applyBorder="1" applyAlignment="1">
      <alignment vertical="top" wrapText="1"/>
    </xf>
    <xf numFmtId="0" fontId="49" fillId="0" borderId="12" xfId="36" applyFont="1" applyBorder="1" applyAlignment="1" applyProtection="1">
      <alignment horizontal="center" vertical="center"/>
    </xf>
    <xf numFmtId="0" fontId="49" fillId="0" borderId="12" xfId="36" applyFont="1" applyBorder="1" applyAlignment="1" applyProtection="1">
      <alignment vertical="top"/>
    </xf>
    <xf numFmtId="0" fontId="49" fillId="0" borderId="12" xfId="36" applyFont="1" applyBorder="1" applyAlignment="1" applyProtection="1">
      <alignment horizontal="center" vertical="center" wrapText="1"/>
    </xf>
    <xf numFmtId="0" fontId="19" fillId="0" borderId="12" xfId="36" applyFont="1" applyBorder="1" applyAlignment="1" applyProtection="1">
      <alignment vertical="top"/>
    </xf>
    <xf numFmtId="0" fontId="19" fillId="0" borderId="12" xfId="36" applyFont="1" applyBorder="1" applyAlignment="1" applyProtection="1">
      <alignment horizontal="center" vertical="top"/>
    </xf>
    <xf numFmtId="0" fontId="19" fillId="0" borderId="12" xfId="0" applyFont="1" applyBorder="1" applyAlignment="1">
      <alignment horizontal="center" vertical="top" wrapText="1"/>
    </xf>
    <xf numFmtId="0" fontId="19" fillId="0" borderId="12" xfId="36" applyFont="1" applyBorder="1" applyAlignment="1" applyProtection="1">
      <alignment horizontal="center" vertical="top" wrapText="1"/>
    </xf>
    <xf numFmtId="0" fontId="19" fillId="0" borderId="12" xfId="36" applyFont="1" applyBorder="1" applyAlignment="1" applyProtection="1">
      <alignment horizontal="left" vertical="center" readingOrder="1"/>
    </xf>
    <xf numFmtId="0" fontId="49" fillId="0" borderId="0" xfId="26" applyFont="1" applyProtection="1"/>
    <xf numFmtId="0" fontId="19" fillId="0" borderId="0" xfId="26" applyFont="1" applyProtection="1"/>
    <xf numFmtId="0" fontId="49" fillId="0" borderId="0" xfId="26" applyFont="1" applyAlignment="1" applyProtection="1">
      <alignment vertical="center"/>
    </xf>
    <xf numFmtId="0" fontId="2" fillId="0" borderId="0" xfId="26" applyFont="1" applyAlignment="1" applyProtection="1">
      <alignment vertical="top"/>
    </xf>
    <xf numFmtId="0" fontId="19" fillId="0" borderId="0" xfId="26" applyFont="1" applyAlignment="1" applyProtection="1">
      <alignment vertical="top"/>
    </xf>
    <xf numFmtId="0" fontId="49" fillId="0" borderId="0" xfId="26" applyFont="1" applyAlignment="1" applyProtection="1">
      <alignment horizontal="right" vertical="center" readingOrder="1"/>
    </xf>
    <xf numFmtId="0" fontId="19" fillId="0" borderId="0" xfId="36" applyFont="1" applyAlignment="1" applyProtection="1">
      <alignment horizontal="left" vertical="center"/>
    </xf>
    <xf numFmtId="0" fontId="49" fillId="0" borderId="0" xfId="0" applyFont="1">
      <alignment vertical="center"/>
    </xf>
    <xf numFmtId="0" fontId="19" fillId="0" borderId="0" xfId="0" applyFont="1" applyAlignment="1">
      <alignment vertical="center" readingOrder="1"/>
    </xf>
    <xf numFmtId="0" fontId="49" fillId="0" borderId="0" xfId="0" applyFont="1" applyAlignment="1">
      <alignment vertical="center" wrapText="1" readingOrder="1"/>
    </xf>
    <xf numFmtId="0" fontId="49" fillId="17" borderId="0" xfId="0" applyFont="1" applyFill="1" applyAlignment="1">
      <alignment vertical="center" wrapText="1" readingOrder="1"/>
    </xf>
    <xf numFmtId="0" fontId="25" fillId="2" borderId="0" xfId="36" applyFont="1" applyFill="1" applyProtection="1"/>
    <xf numFmtId="0" fontId="20" fillId="2" borderId="2" xfId="0" applyFont="1" applyFill="1" applyBorder="1" applyAlignment="1">
      <alignment horizontal="right" vertical="center" readingOrder="2"/>
    </xf>
    <xf numFmtId="0" fontId="20" fillId="2" borderId="3" xfId="0" applyFont="1" applyFill="1" applyBorder="1" applyAlignment="1">
      <alignment vertical="center" readingOrder="2"/>
    </xf>
    <xf numFmtId="0" fontId="20" fillId="2" borderId="4" xfId="0" applyFont="1" applyFill="1" applyBorder="1" applyAlignment="1">
      <alignment vertical="center" readingOrder="2"/>
    </xf>
    <xf numFmtId="0" fontId="20" fillId="2" borderId="2" xfId="0" applyFont="1" applyFill="1" applyBorder="1" applyAlignment="1">
      <alignment vertical="center" readingOrder="2"/>
    </xf>
    <xf numFmtId="0" fontId="20" fillId="2" borderId="3" xfId="0" applyFont="1" applyFill="1" applyBorder="1" applyAlignment="1">
      <alignment vertical="center" wrapText="1"/>
    </xf>
    <xf numFmtId="0" fontId="16" fillId="2" borderId="0" xfId="36" applyFont="1" applyFill="1" applyProtection="1"/>
    <xf numFmtId="0" fontId="33" fillId="8" borderId="5" xfId="36" applyFont="1" applyFill="1" applyBorder="1" applyAlignment="1" applyProtection="1">
      <alignment horizontal="center" vertical="center" wrapText="1"/>
    </xf>
    <xf numFmtId="0" fontId="14" fillId="8" borderId="11" xfId="36" applyFont="1" applyFill="1" applyBorder="1" applyAlignment="1" applyProtection="1">
      <alignment vertical="center" wrapText="1"/>
    </xf>
    <xf numFmtId="0" fontId="14" fillId="8" borderId="9" xfId="36" applyFont="1" applyFill="1" applyBorder="1" applyAlignment="1" applyProtection="1">
      <alignment horizontal="center" vertical="center" wrapText="1"/>
    </xf>
    <xf numFmtId="0" fontId="14" fillId="8" borderId="11" xfId="36" applyFont="1" applyFill="1" applyBorder="1" applyAlignment="1" applyProtection="1">
      <alignment horizontal="center" vertical="center" wrapText="1"/>
    </xf>
    <xf numFmtId="0" fontId="79" fillId="0" borderId="5" xfId="36" applyFont="1" applyBorder="1" applyAlignment="1" applyProtection="1">
      <alignment vertical="top"/>
    </xf>
    <xf numFmtId="0" fontId="22" fillId="0" borderId="5" xfId="36" applyFont="1" applyBorder="1" applyAlignment="1" applyProtection="1">
      <alignment horizontal="center" vertical="center"/>
    </xf>
    <xf numFmtId="0" fontId="16" fillId="0" borderId="5" xfId="36" applyFont="1" applyBorder="1" applyAlignment="1" applyProtection="1">
      <alignment vertical="center"/>
    </xf>
    <xf numFmtId="0" fontId="36" fillId="0" borderId="5" xfId="36" applyFont="1" applyBorder="1" applyAlignment="1" applyProtection="1">
      <alignment vertical="top"/>
    </xf>
    <xf numFmtId="0" fontId="36" fillId="2" borderId="2" xfId="36" applyFont="1" applyFill="1" applyBorder="1" applyAlignment="1" applyProtection="1">
      <alignment vertical="top"/>
    </xf>
    <xf numFmtId="0" fontId="36" fillId="2" borderId="4" xfId="36" applyFont="1" applyFill="1" applyBorder="1" applyAlignment="1" applyProtection="1">
      <alignment vertical="top"/>
    </xf>
    <xf numFmtId="0" fontId="22" fillId="2" borderId="2" xfId="36" applyFont="1" applyFill="1" applyBorder="1" applyAlignment="1" applyProtection="1">
      <alignment horizontal="center" vertical="center"/>
    </xf>
    <xf numFmtId="0" fontId="16" fillId="2" borderId="4" xfId="36" applyFont="1" applyFill="1" applyBorder="1" applyAlignment="1" applyProtection="1">
      <alignment horizontal="center" vertical="top"/>
    </xf>
    <xf numFmtId="0" fontId="37" fillId="0" borderId="5" xfId="36" applyFont="1" applyBorder="1" applyAlignment="1" applyProtection="1">
      <alignment vertical="top"/>
    </xf>
    <xf numFmtId="0" fontId="21" fillId="0" borderId="0" xfId="36" applyFont="1" applyProtection="1"/>
    <xf numFmtId="0" fontId="49" fillId="0" borderId="0" xfId="0" applyFont="1" applyAlignment="1">
      <alignment vertical="center" wrapText="1" readingOrder="2"/>
    </xf>
    <xf numFmtId="0" fontId="49" fillId="0" borderId="0" xfId="36" applyFont="1" applyProtection="1"/>
    <xf numFmtId="0" fontId="49" fillId="0" borderId="0" xfId="0" applyFont="1" applyAlignment="1">
      <alignment vertical="center" wrapText="1"/>
    </xf>
    <xf numFmtId="0" fontId="2" fillId="0" borderId="0" xfId="15" applyFont="1" applyAlignment="1" applyProtection="1">
      <alignment vertical="center"/>
    </xf>
    <xf numFmtId="0" fontId="80" fillId="0" borderId="0" xfId="0" applyFont="1" applyAlignment="1"/>
    <xf numFmtId="0" fontId="14" fillId="8" borderId="2" xfId="0" applyFont="1" applyFill="1" applyBorder="1" applyAlignment="1"/>
    <xf numFmtId="0" fontId="20" fillId="5" borderId="6" xfId="28" applyFont="1" applyFill="1" applyBorder="1" applyAlignment="1" applyProtection="1">
      <alignment horizontal="right" vertical="center"/>
    </xf>
    <xf numFmtId="49" fontId="72" fillId="5" borderId="19" xfId="28" applyNumberFormat="1" applyFont="1" applyFill="1" applyBorder="1" applyAlignment="1" applyProtection="1">
      <alignment horizontal="left" vertical="top"/>
    </xf>
    <xf numFmtId="0" fontId="14" fillId="7" borderId="3" xfId="0" applyFont="1" applyFill="1" applyBorder="1" applyAlignment="1">
      <alignment horizontal="center" vertical="center"/>
    </xf>
    <xf numFmtId="0" fontId="14" fillId="7" borderId="3" xfId="0" applyFont="1" applyFill="1" applyBorder="1">
      <alignment vertical="center"/>
    </xf>
    <xf numFmtId="0" fontId="14" fillId="7" borderId="4" xfId="0" applyFont="1" applyFill="1" applyBorder="1">
      <alignment vertical="center"/>
    </xf>
    <xf numFmtId="0" fontId="14" fillId="7" borderId="2" xfId="0" applyFont="1" applyFill="1" applyBorder="1">
      <alignment vertical="center"/>
    </xf>
    <xf numFmtId="49" fontId="14" fillId="7" borderId="4" xfId="0" applyNumberFormat="1" applyFont="1" applyFill="1" applyBorder="1" applyAlignment="1">
      <alignment horizontal="left" vertical="center"/>
    </xf>
    <xf numFmtId="0" fontId="20" fillId="11" borderId="2" xfId="4" applyFont="1" applyFill="1" applyBorder="1" applyAlignment="1" applyProtection="1">
      <alignment vertical="center"/>
    </xf>
    <xf numFmtId="0" fontId="20" fillId="11" borderId="3" xfId="4" applyFont="1" applyFill="1" applyBorder="1" applyAlignment="1" applyProtection="1">
      <alignment vertical="center"/>
    </xf>
    <xf numFmtId="0" fontId="20" fillId="11" borderId="3" xfId="4" applyFont="1" applyFill="1" applyBorder="1" applyAlignment="1" applyProtection="1">
      <alignment vertical="center" wrapText="1"/>
    </xf>
    <xf numFmtId="0" fontId="20" fillId="11" borderId="4" xfId="4" applyFont="1" applyFill="1" applyBorder="1" applyAlignment="1" applyProtection="1">
      <alignment vertical="center"/>
    </xf>
    <xf numFmtId="0" fontId="35" fillId="2" borderId="3" xfId="0" applyFont="1" applyFill="1" applyBorder="1" applyAlignment="1">
      <alignment horizontal="right" vertical="center" readingOrder="1"/>
    </xf>
    <xf numFmtId="0" fontId="14" fillId="2" borderId="3" xfId="0" applyFont="1" applyFill="1" applyBorder="1" applyAlignment="1">
      <alignment horizontal="center" vertical="center" wrapText="1"/>
    </xf>
    <xf numFmtId="0" fontId="14" fillId="2" borderId="3" xfId="0" applyFont="1" applyFill="1" applyBorder="1" applyAlignment="1">
      <alignment vertical="center" textRotation="90" wrapText="1"/>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20" fillId="2" borderId="2" xfId="0" applyFont="1" applyFill="1" applyBorder="1" applyAlignment="1">
      <alignment horizontal="right" vertical="center" readingOrder="1"/>
    </xf>
    <xf numFmtId="0" fontId="20" fillId="2" borderId="3" xfId="0" applyFont="1" applyFill="1" applyBorder="1" applyAlignment="1">
      <alignment horizontal="right" vertical="center" readingOrder="1"/>
    </xf>
    <xf numFmtId="0" fontId="63" fillId="0" borderId="5" xfId="0" applyFont="1" applyBorder="1" applyAlignment="1">
      <alignment horizontal="center" vertical="center"/>
    </xf>
    <xf numFmtId="49" fontId="1" fillId="0" borderId="5" xfId="0" applyNumberFormat="1" applyFont="1" applyBorder="1" applyAlignment="1">
      <alignment horizontal="center" vertical="center"/>
    </xf>
    <xf numFmtId="49" fontId="1" fillId="0" borderId="5" xfId="0" applyNumberFormat="1" applyFont="1" applyBorder="1" applyAlignment="1">
      <alignment horizontal="center" vertical="center" wrapText="1"/>
    </xf>
    <xf numFmtId="0" fontId="22" fillId="0" borderId="5" xfId="0" applyFont="1" applyBorder="1">
      <alignment vertical="center"/>
    </xf>
    <xf numFmtId="0" fontId="14" fillId="0" borderId="5" xfId="0" applyFont="1" applyBorder="1" applyAlignment="1">
      <alignment horizontal="right" vertical="center"/>
    </xf>
    <xf numFmtId="0" fontId="63" fillId="0" borderId="5" xfId="0" applyFont="1" applyBorder="1" applyAlignment="1">
      <alignment horizontal="left" vertical="center"/>
    </xf>
    <xf numFmtId="0" fontId="2" fillId="0" borderId="0" xfId="27" applyFont="1" applyAlignment="1" applyProtection="1">
      <alignment wrapText="1" readingOrder="1"/>
    </xf>
    <xf numFmtId="0" fontId="2" fillId="0" borderId="0" xfId="27" applyFont="1" applyAlignment="1" applyProtection="1">
      <alignment horizontal="right" vertical="center" readingOrder="2"/>
    </xf>
    <xf numFmtId="0" fontId="67" fillId="0" borderId="0" xfId="27" applyFont="1" applyAlignment="1" applyProtection="1">
      <alignment horizontal="right" readingOrder="2"/>
    </xf>
    <xf numFmtId="0" fontId="81" fillId="0" borderId="0" xfId="30" applyFont="1" applyProtection="1"/>
    <xf numFmtId="0" fontId="19" fillId="0" borderId="0" xfId="15" applyFont="1" applyAlignment="1" applyProtection="1">
      <alignment vertical="top" wrapText="1"/>
    </xf>
    <xf numFmtId="0" fontId="82" fillId="0" borderId="0" xfId="37" applyProtection="1"/>
    <xf numFmtId="0" fontId="82" fillId="0" borderId="0" xfId="37" applyAlignment="1" applyProtection="1">
      <alignment wrapText="1"/>
    </xf>
    <xf numFmtId="0" fontId="14" fillId="8" borderId="3" xfId="0" applyFont="1" applyFill="1" applyBorder="1" applyAlignment="1">
      <alignment vertical="center" wrapText="1"/>
    </xf>
    <xf numFmtId="0" fontId="16" fillId="7" borderId="3" xfId="0" applyFont="1" applyFill="1" applyBorder="1" applyAlignment="1">
      <alignment horizontal="center" vertical="center"/>
    </xf>
    <xf numFmtId="0" fontId="16" fillId="7" borderId="3" xfId="0" applyFont="1" applyFill="1" applyBorder="1">
      <alignment vertical="center"/>
    </xf>
    <xf numFmtId="0" fontId="16" fillId="7" borderId="4" xfId="0" applyFont="1" applyFill="1" applyBorder="1">
      <alignment vertical="center"/>
    </xf>
    <xf numFmtId="0" fontId="16" fillId="7" borderId="2" xfId="0" applyFont="1" applyFill="1" applyBorder="1">
      <alignment vertical="center"/>
    </xf>
    <xf numFmtId="49" fontId="14" fillId="11" borderId="8" xfId="0" applyNumberFormat="1" applyFont="1" applyFill="1" applyBorder="1" applyAlignment="1">
      <alignment horizontal="right" vertical="center" readingOrder="2"/>
    </xf>
    <xf numFmtId="49" fontId="14" fillId="11" borderId="0" xfId="0" applyNumberFormat="1" applyFont="1" applyFill="1" applyAlignment="1">
      <alignment horizontal="center" vertical="center" wrapText="1" readingOrder="1"/>
    </xf>
    <xf numFmtId="49" fontId="14" fillId="11" borderId="12" xfId="0" applyNumberFormat="1" applyFont="1" applyFill="1" applyBorder="1" applyAlignment="1">
      <alignment horizontal="center" vertical="center" readingOrder="1"/>
    </xf>
    <xf numFmtId="0" fontId="14" fillId="11" borderId="12" xfId="0" applyFont="1" applyFill="1" applyBorder="1">
      <alignment vertical="center"/>
    </xf>
    <xf numFmtId="0" fontId="14" fillId="11" borderId="13" xfId="0" applyFont="1" applyFill="1" applyBorder="1">
      <alignment vertical="center"/>
    </xf>
    <xf numFmtId="0" fontId="14" fillId="11" borderId="6" xfId="0" applyFont="1" applyFill="1" applyBorder="1">
      <alignment vertical="center"/>
    </xf>
    <xf numFmtId="0" fontId="14" fillId="11" borderId="0" xfId="0" applyFont="1" applyFill="1">
      <alignment vertical="center"/>
    </xf>
    <xf numFmtId="0" fontId="14" fillId="11" borderId="0" xfId="0" applyFont="1" applyFill="1" applyAlignment="1">
      <alignment vertical="center" wrapText="1"/>
    </xf>
    <xf numFmtId="0" fontId="14" fillId="11" borderId="17" xfId="0" applyFont="1" applyFill="1" applyBorder="1">
      <alignment vertical="center"/>
    </xf>
    <xf numFmtId="0" fontId="83" fillId="0" borderId="0" xfId="0" applyFont="1">
      <alignment vertical="center"/>
    </xf>
    <xf numFmtId="49" fontId="14" fillId="0" borderId="6" xfId="0" applyNumberFormat="1" applyFont="1" applyBorder="1" applyAlignment="1">
      <alignment horizontal="right" vertical="center"/>
    </xf>
    <xf numFmtId="49" fontId="14" fillId="2" borderId="12" xfId="0" applyNumberFormat="1" applyFont="1" applyFill="1" applyBorder="1" applyAlignment="1">
      <alignment horizontal="center" vertical="center" wrapText="1" readingOrder="1"/>
    </xf>
    <xf numFmtId="49" fontId="14" fillId="2" borderId="12" xfId="0" applyNumberFormat="1" applyFont="1" applyFill="1" applyBorder="1" applyAlignment="1">
      <alignment horizontal="center" vertical="center" readingOrder="1"/>
    </xf>
    <xf numFmtId="0" fontId="14" fillId="2" borderId="12" xfId="0" applyFont="1" applyFill="1" applyBorder="1">
      <alignment vertical="center"/>
    </xf>
    <xf numFmtId="0" fontId="14" fillId="2" borderId="13" xfId="0" applyFont="1" applyFill="1" applyBorder="1">
      <alignment vertical="center"/>
    </xf>
    <xf numFmtId="0" fontId="14" fillId="2" borderId="6" xfId="0" applyFont="1" applyFill="1" applyBorder="1">
      <alignment vertical="center"/>
    </xf>
    <xf numFmtId="0" fontId="14" fillId="2" borderId="12" xfId="0" applyFont="1" applyFill="1" applyBorder="1" applyAlignment="1">
      <alignment vertical="center" wrapText="1"/>
    </xf>
    <xf numFmtId="0" fontId="14" fillId="0" borderId="13" xfId="0" applyFont="1" applyBorder="1">
      <alignment vertical="center"/>
    </xf>
    <xf numFmtId="0" fontId="82" fillId="0" borderId="0" xfId="37" applyAlignment="1" applyProtection="1">
      <alignment horizontal="center" vertical="center"/>
    </xf>
    <xf numFmtId="0" fontId="33" fillId="19" borderId="5" xfId="26" applyFont="1" applyFill="1" applyBorder="1" applyAlignment="1" applyProtection="1">
      <alignment horizontal="center" vertical="center" wrapText="1"/>
    </xf>
    <xf numFmtId="0" fontId="20" fillId="19" borderId="5" xfId="38" applyFont="1" applyFill="1" applyBorder="1" applyAlignment="1" applyProtection="1">
      <alignment horizontal="center" vertical="center" wrapText="1"/>
    </xf>
    <xf numFmtId="0" fontId="14" fillId="19" borderId="5" xfId="37" applyFont="1" applyFill="1" applyBorder="1" applyAlignment="1" applyProtection="1">
      <alignment horizontal="center" vertical="center"/>
    </xf>
    <xf numFmtId="0" fontId="33" fillId="19" borderId="5" xfId="37" applyFont="1" applyFill="1" applyBorder="1" applyAlignment="1" applyProtection="1">
      <alignment horizontal="center" vertical="center" wrapText="1"/>
    </xf>
    <xf numFmtId="0" fontId="33" fillId="19" borderId="5" xfId="37" applyFont="1" applyFill="1" applyBorder="1" applyAlignment="1" applyProtection="1">
      <alignment horizontal="center" vertical="center"/>
    </xf>
    <xf numFmtId="0" fontId="22" fillId="0" borderId="5" xfId="37" applyFont="1" applyBorder="1" applyAlignment="1" applyProtection="1">
      <alignment horizontal="center" vertical="center"/>
    </xf>
    <xf numFmtId="0" fontId="22" fillId="0" borderId="5" xfId="37" applyFont="1" applyBorder="1" applyAlignment="1" applyProtection="1">
      <alignment horizontal="right" vertical="center" wrapText="1"/>
    </xf>
    <xf numFmtId="0" fontId="16" fillId="0" borderId="5" xfId="37" applyFont="1" applyBorder="1" applyAlignment="1" applyProtection="1">
      <alignment horizontal="center" vertical="center"/>
    </xf>
    <xf numFmtId="0" fontId="16" fillId="0" borderId="5" xfId="37" applyFont="1" applyBorder="1" applyProtection="1"/>
    <xf numFmtId="0" fontId="36" fillId="0" borderId="5" xfId="37" applyFont="1" applyBorder="1" applyProtection="1"/>
    <xf numFmtId="0" fontId="22" fillId="0" borderId="5" xfId="37" applyFont="1" applyBorder="1" applyAlignment="1" applyProtection="1">
      <alignment horizontal="left" vertical="center" wrapText="1"/>
    </xf>
    <xf numFmtId="0" fontId="16" fillId="0" borderId="5" xfId="37" applyFont="1" applyBorder="1" applyAlignment="1" applyProtection="1">
      <alignment horizontal="right" vertical="center" wrapText="1"/>
    </xf>
    <xf numFmtId="0" fontId="16" fillId="4" borderId="5" xfId="37" applyFont="1" applyFill="1" applyBorder="1" applyAlignment="1" applyProtection="1">
      <alignment horizontal="center" vertical="center"/>
    </xf>
    <xf numFmtId="0" fontId="16" fillId="4" borderId="5" xfId="37" applyFont="1" applyFill="1" applyBorder="1" applyProtection="1"/>
    <xf numFmtId="0" fontId="36" fillId="4" borderId="5" xfId="37" applyFont="1" applyFill="1" applyBorder="1" applyProtection="1"/>
    <xf numFmtId="0" fontId="22" fillId="4" borderId="5" xfId="37" applyFont="1" applyFill="1" applyBorder="1" applyAlignment="1" applyProtection="1">
      <alignment horizontal="center" vertical="center"/>
    </xf>
    <xf numFmtId="0" fontId="22" fillId="4" borderId="7" xfId="37" applyFont="1" applyFill="1" applyBorder="1" applyAlignment="1" applyProtection="1">
      <alignment horizontal="center" vertical="center"/>
    </xf>
    <xf numFmtId="0" fontId="22" fillId="4" borderId="9" xfId="37" applyFont="1" applyFill="1" applyBorder="1" applyAlignment="1" applyProtection="1">
      <alignment horizontal="center" vertical="center"/>
    </xf>
    <xf numFmtId="0" fontId="22" fillId="4" borderId="11" xfId="37" applyFont="1" applyFill="1" applyBorder="1" applyAlignment="1" applyProtection="1">
      <alignment horizontal="center" vertical="center"/>
    </xf>
    <xf numFmtId="0" fontId="16" fillId="0" borderId="5" xfId="37" applyFont="1" applyBorder="1" applyAlignment="1" applyProtection="1">
      <alignment horizontal="center" vertical="center" wrapText="1"/>
    </xf>
    <xf numFmtId="0" fontId="14" fillId="19" borderId="5" xfId="38" applyFont="1" applyFill="1" applyBorder="1" applyAlignment="1" applyProtection="1">
      <alignment horizontal="center" vertical="center" wrapText="1"/>
    </xf>
    <xf numFmtId="0" fontId="22" fillId="0" borderId="5" xfId="37" applyFont="1" applyBorder="1" applyAlignment="1" applyProtection="1">
      <alignment horizontal="center" vertical="center" wrapText="1"/>
    </xf>
    <xf numFmtId="0" fontId="16" fillId="0" borderId="5" xfId="37" applyFont="1" applyBorder="1" applyAlignment="1" applyProtection="1">
      <alignment vertical="center"/>
    </xf>
    <xf numFmtId="0" fontId="36" fillId="0" borderId="5" xfId="37" applyFont="1" applyBorder="1" applyAlignment="1" applyProtection="1">
      <alignment horizontal="center" vertical="center"/>
    </xf>
    <xf numFmtId="0" fontId="62" fillId="0" borderId="20" xfId="37" applyFont="1" applyBorder="1" applyProtection="1"/>
    <xf numFmtId="0" fontId="56" fillId="0" borderId="0" xfId="37" applyFont="1" applyAlignment="1" applyProtection="1">
      <alignment wrapText="1"/>
    </xf>
    <xf numFmtId="0" fontId="56" fillId="0" borderId="0" xfId="37" applyFont="1" applyProtection="1"/>
    <xf numFmtId="0" fontId="84" fillId="0" borderId="12" xfId="37" applyFont="1" applyBorder="1" applyProtection="1"/>
    <xf numFmtId="0" fontId="47" fillId="0" borderId="20" xfId="37" applyFont="1" applyBorder="1" applyProtection="1"/>
    <xf numFmtId="0" fontId="19" fillId="0" borderId="21" xfId="37" applyFont="1" applyBorder="1" applyAlignment="1" applyProtection="1">
      <alignment horizontal="right" vertical="center" readingOrder="2"/>
    </xf>
    <xf numFmtId="0" fontId="84" fillId="0" borderId="0" xfId="37" applyFont="1" applyProtection="1"/>
    <xf numFmtId="0" fontId="19" fillId="0" borderId="21" xfId="37" applyFont="1" applyBorder="1" applyAlignment="1" applyProtection="1">
      <alignment horizontal="left" vertical="center"/>
    </xf>
    <xf numFmtId="0" fontId="34" fillId="0" borderId="21" xfId="15" applyFont="1" applyBorder="1" applyAlignment="1" applyProtection="1">
      <alignment horizontal="right" readingOrder="2"/>
    </xf>
    <xf numFmtId="0" fontId="19" fillId="0" borderId="21" xfId="15" applyFont="1" applyBorder="1" applyAlignment="1" applyProtection="1">
      <alignment horizontal="right" readingOrder="2"/>
    </xf>
    <xf numFmtId="0" fontId="19" fillId="0" borderId="21" xfId="37" applyFont="1" applyBorder="1" applyAlignment="1" applyProtection="1">
      <alignment vertical="center"/>
    </xf>
    <xf numFmtId="0" fontId="50" fillId="0" borderId="21" xfId="0" applyFont="1" applyBorder="1" applyAlignment="1">
      <alignment horizontal="right" vertical="center" readingOrder="2"/>
    </xf>
    <xf numFmtId="0" fontId="26" fillId="8" borderId="0" xfId="37" applyFont="1" applyFill="1" applyAlignment="1" applyProtection="1">
      <alignment horizontal="center"/>
    </xf>
    <xf numFmtId="0" fontId="20" fillId="8" borderId="5" xfId="37" applyFont="1" applyFill="1" applyBorder="1" applyAlignment="1" applyProtection="1">
      <alignment horizontal="center" vertical="center"/>
    </xf>
    <xf numFmtId="0" fontId="14" fillId="8" borderId="5" xfId="37" applyFont="1" applyFill="1" applyBorder="1" applyAlignment="1" applyProtection="1">
      <alignment horizontal="center" vertical="center" wrapText="1"/>
    </xf>
    <xf numFmtId="0" fontId="14" fillId="8" borderId="5" xfId="37" applyFont="1" applyFill="1" applyBorder="1" applyAlignment="1" applyProtection="1">
      <alignment horizontal="center" vertical="center"/>
    </xf>
    <xf numFmtId="0" fontId="20" fillId="8" borderId="5" xfId="37" applyFont="1" applyFill="1" applyBorder="1" applyAlignment="1" applyProtection="1">
      <alignment horizontal="center" vertical="center" wrapText="1"/>
    </xf>
    <xf numFmtId="0" fontId="22" fillId="0" borderId="5" xfId="0" applyFont="1" applyBorder="1" applyAlignment="1">
      <alignment horizontal="right" vertical="center" wrapText="1" shrinkToFit="1"/>
    </xf>
    <xf numFmtId="0" fontId="16" fillId="0" borderId="5" xfId="0" applyFont="1" applyBorder="1" applyAlignment="1">
      <alignment wrapText="1"/>
    </xf>
    <xf numFmtId="0" fontId="16" fillId="2" borderId="5" xfId="39" applyFont="1" applyFill="1" applyBorder="1" applyAlignment="1" applyProtection="1">
      <alignment horizontal="left" vertical="center"/>
    </xf>
    <xf numFmtId="0" fontId="22" fillId="0" borderId="5" xfId="0" applyFont="1" applyBorder="1" applyAlignment="1">
      <alignment vertical="center" wrapText="1" shrinkToFit="1"/>
    </xf>
    <xf numFmtId="0" fontId="25" fillId="0" borderId="0" xfId="39" applyFont="1" applyProtection="1"/>
    <xf numFmtId="0" fontId="16" fillId="0" borderId="5" xfId="15" applyFont="1" applyBorder="1" applyAlignment="1" applyProtection="1">
      <alignment horizontal="right" vertical="center" wrapText="1"/>
    </xf>
    <xf numFmtId="0" fontId="16" fillId="0" borderId="5" xfId="39" applyFont="1" applyBorder="1" applyAlignment="1" applyProtection="1">
      <alignment horizontal="center" vertical="center"/>
    </xf>
    <xf numFmtId="0" fontId="16" fillId="0" borderId="5" xfId="39" applyFont="1" applyBorder="1" applyProtection="1"/>
    <xf numFmtId="0" fontId="16" fillId="2" borderId="5" xfId="39" applyFont="1" applyFill="1" applyBorder="1" applyProtection="1"/>
    <xf numFmtId="0" fontId="16" fillId="2" borderId="5" xfId="39" applyFont="1" applyFill="1" applyBorder="1" applyAlignment="1" applyProtection="1">
      <alignment horizontal="center" vertical="center"/>
    </xf>
    <xf numFmtId="0" fontId="16" fillId="0" borderId="5" xfId="39" applyFont="1" applyBorder="1" applyAlignment="1" applyProtection="1">
      <alignment horizontal="left" vertical="center" wrapText="1"/>
    </xf>
    <xf numFmtId="0" fontId="22" fillId="0" borderId="11" xfId="37" applyFont="1" applyBorder="1" applyAlignment="1" applyProtection="1">
      <alignment horizontal="center" vertical="center" wrapText="1"/>
    </xf>
    <xf numFmtId="0" fontId="16" fillId="0" borderId="11" xfId="37" applyFont="1" applyBorder="1" applyAlignment="1" applyProtection="1">
      <alignment horizontal="right" vertical="center" wrapText="1" readingOrder="2"/>
    </xf>
    <xf numFmtId="0" fontId="22" fillId="0" borderId="11" xfId="37" applyFont="1" applyBorder="1" applyAlignment="1" applyProtection="1">
      <alignment horizontal="center" vertical="center"/>
    </xf>
    <xf numFmtId="0" fontId="26" fillId="0" borderId="0" xfId="37" applyFont="1" applyProtection="1"/>
    <xf numFmtId="0" fontId="33" fillId="8" borderId="5" xfId="26" applyFont="1" applyFill="1" applyBorder="1" applyAlignment="1" applyProtection="1">
      <alignment horizontal="center" vertical="center" wrapText="1"/>
    </xf>
    <xf numFmtId="0" fontId="16" fillId="8" borderId="5" xfId="37" applyFont="1" applyFill="1" applyBorder="1" applyAlignment="1" applyProtection="1">
      <alignment vertical="center"/>
    </xf>
    <xf numFmtId="0" fontId="14" fillId="8" borderId="5" xfId="37" applyFont="1" applyFill="1" applyBorder="1" applyAlignment="1" applyProtection="1">
      <alignment vertical="center" wrapText="1"/>
    </xf>
    <xf numFmtId="0" fontId="16" fillId="0" borderId="5" xfId="37" applyFont="1" applyBorder="1" applyAlignment="1" applyProtection="1">
      <alignment horizontal="right" vertical="center"/>
    </xf>
    <xf numFmtId="0" fontId="36" fillId="0" borderId="5" xfId="37" applyFont="1" applyBorder="1" applyAlignment="1" applyProtection="1">
      <alignment horizontal="left" vertical="center" wrapText="1"/>
    </xf>
    <xf numFmtId="0" fontId="16" fillId="8" borderId="5" xfId="37" applyFont="1" applyFill="1" applyBorder="1" applyAlignment="1" applyProtection="1">
      <alignment horizontal="center" vertical="center"/>
    </xf>
    <xf numFmtId="0" fontId="16" fillId="8" borderId="5" xfId="37" applyFont="1" applyFill="1" applyBorder="1" applyProtection="1"/>
    <xf numFmtId="0" fontId="33" fillId="8" borderId="5" xfId="37" applyFont="1" applyFill="1" applyBorder="1" applyAlignment="1" applyProtection="1">
      <alignment horizontal="left" vertical="center" wrapText="1"/>
    </xf>
    <xf numFmtId="0" fontId="36" fillId="0" borderId="5" xfId="37" applyFont="1" applyBorder="1" applyAlignment="1" applyProtection="1">
      <alignment horizontal="center" vertical="center" wrapText="1"/>
    </xf>
    <xf numFmtId="0" fontId="16" fillId="8" borderId="5" xfId="37" applyFont="1" applyFill="1" applyBorder="1" applyAlignment="1" applyProtection="1">
      <alignment horizontal="right" vertical="center" wrapText="1"/>
    </xf>
    <xf numFmtId="0" fontId="14" fillId="8" borderId="5" xfId="37" applyFont="1" applyFill="1" applyBorder="1" applyAlignment="1" applyProtection="1">
      <alignment horizontal="left" vertical="center" wrapText="1"/>
    </xf>
    <xf numFmtId="0" fontId="38" fillId="0" borderId="0" xfId="37" applyFont="1" applyAlignment="1" applyProtection="1">
      <alignment wrapText="1"/>
    </xf>
    <xf numFmtId="0" fontId="2" fillId="0" borderId="0" xfId="0" applyFont="1" applyAlignment="1">
      <alignment horizontal="right" vertical="center" wrapText="1"/>
    </xf>
    <xf numFmtId="0" fontId="2" fillId="0" borderId="0" xfId="0" applyFont="1" applyAlignment="1">
      <alignment wrapText="1"/>
    </xf>
    <xf numFmtId="49" fontId="20" fillId="5" borderId="14" xfId="28" applyNumberFormat="1" applyFont="1" applyFill="1" applyBorder="1" applyAlignment="1" applyProtection="1">
      <alignment horizontal="left" vertical="top"/>
    </xf>
    <xf numFmtId="0" fontId="20" fillId="2" borderId="3" xfId="0" applyFont="1" applyFill="1" applyBorder="1">
      <alignment vertical="center"/>
    </xf>
    <xf numFmtId="0" fontId="20" fillId="2" borderId="2" xfId="0" applyFont="1" applyFill="1" applyBorder="1">
      <alignment vertical="center"/>
    </xf>
    <xf numFmtId="0" fontId="20" fillId="5" borderId="3" xfId="0" applyFont="1" applyFill="1" applyBorder="1" applyAlignment="1">
      <alignment vertical="center" wrapText="1"/>
    </xf>
    <xf numFmtId="49" fontId="20" fillId="5" borderId="4" xfId="0" applyNumberFormat="1" applyFont="1" applyFill="1" applyBorder="1" applyAlignment="1">
      <alignment horizontal="left" vertical="center"/>
    </xf>
    <xf numFmtId="49" fontId="20" fillId="5" borderId="19" xfId="28" applyNumberFormat="1" applyFont="1" applyFill="1" applyBorder="1" applyAlignment="1" applyProtection="1">
      <alignment horizontal="left" vertical="top"/>
    </xf>
    <xf numFmtId="0" fontId="22" fillId="7" borderId="3" xfId="0" applyFont="1" applyFill="1" applyBorder="1" applyAlignment="1">
      <alignment horizontal="center" vertical="center"/>
    </xf>
    <xf numFmtId="0" fontId="22" fillId="7" borderId="3" xfId="0" applyFont="1" applyFill="1" applyBorder="1">
      <alignment vertical="center"/>
    </xf>
    <xf numFmtId="0" fontId="22" fillId="7" borderId="4" xfId="0" applyFont="1" applyFill="1" applyBorder="1">
      <alignment vertical="center"/>
    </xf>
    <xf numFmtId="0" fontId="22" fillId="7" borderId="2" xfId="0" applyFont="1" applyFill="1" applyBorder="1">
      <alignment vertical="center"/>
    </xf>
    <xf numFmtId="49" fontId="20" fillId="7" borderId="4" xfId="0" applyNumberFormat="1" applyFont="1" applyFill="1" applyBorder="1" applyAlignment="1">
      <alignment horizontal="left" vertical="center"/>
    </xf>
    <xf numFmtId="49" fontId="20" fillId="11" borderId="2" xfId="0" applyNumberFormat="1" applyFont="1" applyFill="1" applyBorder="1" applyAlignment="1">
      <alignment horizontal="right" vertical="center" readingOrder="2"/>
    </xf>
    <xf numFmtId="49" fontId="20" fillId="11" borderId="3" xfId="0" applyNumberFormat="1" applyFont="1" applyFill="1" applyBorder="1" applyAlignment="1">
      <alignment horizontal="center" vertical="center" wrapText="1" readingOrder="1"/>
    </xf>
    <xf numFmtId="49" fontId="20" fillId="11" borderId="3" xfId="0" applyNumberFormat="1" applyFont="1" applyFill="1" applyBorder="1" applyAlignment="1">
      <alignment horizontal="center" vertical="center" readingOrder="1"/>
    </xf>
    <xf numFmtId="0" fontId="20" fillId="11" borderId="3" xfId="0" applyFont="1" applyFill="1" applyBorder="1">
      <alignment vertical="center"/>
    </xf>
    <xf numFmtId="0" fontId="20" fillId="11" borderId="2" xfId="0" applyFont="1" applyFill="1" applyBorder="1">
      <alignment vertical="center"/>
    </xf>
    <xf numFmtId="0" fontId="20" fillId="11" borderId="3" xfId="0" applyFont="1" applyFill="1" applyBorder="1" applyAlignment="1">
      <alignment vertical="center" wrapText="1"/>
    </xf>
    <xf numFmtId="0" fontId="20" fillId="0" borderId="10" xfId="0" applyFont="1" applyBorder="1" applyAlignment="1">
      <alignment horizontal="right" vertical="center" readingOrder="2"/>
    </xf>
    <xf numFmtId="0" fontId="20" fillId="0" borderId="1" xfId="0" applyFont="1" applyBorder="1">
      <alignment vertical="center"/>
    </xf>
    <xf numFmtId="0" fontId="20" fillId="2" borderId="1"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xf numFmtId="0" fontId="20" fillId="2" borderId="1" xfId="0" applyFont="1" applyFill="1" applyBorder="1" applyAlignment="1">
      <alignment horizontal="left" vertical="center" wrapText="1"/>
    </xf>
    <xf numFmtId="0" fontId="22" fillId="2" borderId="1" xfId="0" applyFont="1" applyFill="1" applyBorder="1" applyAlignment="1"/>
    <xf numFmtId="0" fontId="20" fillId="2" borderId="16" xfId="0" applyFont="1" applyFill="1" applyBorder="1">
      <alignment vertical="center"/>
    </xf>
    <xf numFmtId="0" fontId="20" fillId="2" borderId="10" xfId="0" applyFont="1" applyFill="1" applyBorder="1" applyAlignment="1">
      <alignment horizontal="right" vertical="center" readingOrder="2"/>
    </xf>
    <xf numFmtId="0" fontId="20" fillId="0" borderId="16" xfId="0" applyFont="1" applyBorder="1">
      <alignment vertical="center"/>
    </xf>
    <xf numFmtId="0" fontId="20" fillId="24" borderId="5" xfId="6" applyFont="1" applyFill="1" applyBorder="1" applyAlignment="1" applyProtection="1">
      <alignment horizontal="center" vertical="center" wrapText="1"/>
    </xf>
    <xf numFmtId="0" fontId="20" fillId="24" borderId="5" xfId="0" applyFont="1" applyFill="1" applyBorder="1" applyAlignment="1">
      <alignment horizontal="center" vertical="center"/>
    </xf>
    <xf numFmtId="0" fontId="20" fillId="24" borderId="5" xfId="40" applyFont="1" applyFill="1" applyBorder="1" applyAlignment="1" applyProtection="1">
      <alignment horizontal="center" vertical="center" wrapText="1"/>
    </xf>
    <xf numFmtId="0" fontId="20" fillId="24" borderId="5" xfId="35" applyFont="1" applyFill="1" applyBorder="1" applyAlignment="1" applyProtection="1">
      <alignment horizontal="center" vertical="center" wrapText="1"/>
    </xf>
    <xf numFmtId="0" fontId="20" fillId="24" borderId="5" xfId="0" applyFont="1" applyFill="1" applyBorder="1" applyAlignment="1">
      <alignment horizontal="center" vertical="center" wrapText="1"/>
    </xf>
    <xf numFmtId="0" fontId="22" fillId="2" borderId="5" xfId="0" applyFont="1" applyFill="1" applyBorder="1" applyAlignment="1">
      <alignment horizontal="center" vertical="top" wrapText="1"/>
    </xf>
    <xf numFmtId="0" fontId="22" fillId="0" borderId="2" xfId="0" applyFont="1" applyBorder="1" applyAlignment="1">
      <alignment horizontal="center" vertical="center"/>
    </xf>
    <xf numFmtId="0" fontId="22" fillId="0" borderId="5" xfId="0" applyFont="1" applyBorder="1" applyAlignment="1">
      <alignment horizontal="left" vertical="center" wrapText="1" shrinkToFit="1"/>
    </xf>
    <xf numFmtId="0" fontId="37" fillId="0" borderId="0" xfId="0" applyFont="1" applyAlignment="1"/>
    <xf numFmtId="0" fontId="20" fillId="2" borderId="5" xfId="0" applyFont="1" applyFill="1" applyBorder="1" applyAlignment="1">
      <alignment horizontal="center" vertical="center" wrapText="1"/>
    </xf>
    <xf numFmtId="0" fontId="20" fillId="0" borderId="12" xfId="0" applyFont="1" applyBorder="1" applyAlignment="1">
      <alignment horizontal="right" vertical="center" wrapText="1"/>
    </xf>
    <xf numFmtId="0" fontId="20" fillId="0" borderId="12" xfId="0" applyFont="1" applyBorder="1" applyAlignment="1">
      <alignment vertical="center" wrapText="1"/>
    </xf>
    <xf numFmtId="0" fontId="20" fillId="0" borderId="12" xfId="0" applyFont="1" applyBorder="1">
      <alignment vertic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top" wrapText="1"/>
    </xf>
    <xf numFmtId="0" fontId="20" fillId="0" borderId="12" xfId="0" applyFont="1" applyBorder="1" applyAlignment="1">
      <alignment horizontal="center" vertical="top"/>
    </xf>
    <xf numFmtId="0" fontId="20" fillId="0" borderId="12" xfId="0" applyFont="1" applyBorder="1" applyAlignment="1">
      <alignment horizontal="left" vertical="center" wrapText="1" shrinkToFit="1"/>
    </xf>
    <xf numFmtId="0" fontId="47" fillId="0" borderId="12" xfId="0" applyFont="1" applyBorder="1" applyAlignment="1">
      <alignment horizontal="left" vertical="center" wrapText="1"/>
    </xf>
    <xf numFmtId="0" fontId="20"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horizontal="left" vertical="center" wrapText="1" shrinkToFi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horizontal="left" vertical="center" wrapText="1" shrinkToFit="1"/>
    </xf>
    <xf numFmtId="0" fontId="20" fillId="2" borderId="1" xfId="0" applyFont="1" applyFill="1" applyBorder="1" applyAlignment="1">
      <alignment horizontal="right" vertical="center" readingOrder="2"/>
    </xf>
    <xf numFmtId="0" fontId="20" fillId="24" borderId="5" xfId="40" applyFont="1" applyFill="1" applyBorder="1" applyAlignment="1" applyProtection="1">
      <alignment vertical="center" wrapText="1"/>
    </xf>
    <xf numFmtId="0" fontId="20" fillId="24" borderId="2" xfId="40" applyFont="1" applyFill="1" applyBorder="1" applyAlignment="1" applyProtection="1">
      <alignment vertical="center" wrapText="1"/>
    </xf>
    <xf numFmtId="0" fontId="25" fillId="0" borderId="0" xfId="0" applyFont="1" applyAlignment="1">
      <alignment vertical="top" wrapText="1"/>
    </xf>
    <xf numFmtId="0" fontId="22" fillId="0" borderId="2" xfId="0" applyFont="1" applyBorder="1" applyAlignment="1">
      <alignment vertical="center" wrapText="1"/>
    </xf>
    <xf numFmtId="0" fontId="16" fillId="0" borderId="0" xfId="0" applyFont="1" applyAlignment="1">
      <alignment vertical="top" wrapText="1"/>
    </xf>
    <xf numFmtId="0" fontId="22" fillId="0" borderId="2" xfId="0" applyFont="1" applyBorder="1" applyAlignment="1">
      <alignment vertical="center" wrapText="1" readingOrder="1"/>
    </xf>
    <xf numFmtId="0" fontId="25" fillId="0" borderId="0" xfId="0" applyFont="1" applyAlignment="1">
      <alignment vertical="top"/>
    </xf>
    <xf numFmtId="0" fontId="22" fillId="2" borderId="2" xfId="0" applyFont="1" applyFill="1" applyBorder="1" applyAlignment="1">
      <alignment vertical="center" wrapText="1" readingOrder="1"/>
    </xf>
    <xf numFmtId="0" fontId="85" fillId="0" borderId="0" xfId="0" applyFont="1" applyAlignment="1">
      <alignment wrapText="1"/>
    </xf>
    <xf numFmtId="0" fontId="20" fillId="2" borderId="4" xfId="0" applyFont="1" applyFill="1" applyBorder="1" applyAlignment="1">
      <alignment vertical="center" wrapText="1"/>
    </xf>
    <xf numFmtId="0" fontId="20" fillId="2" borderId="2" xfId="0" applyFont="1" applyFill="1" applyBorder="1" applyAlignment="1">
      <alignment vertical="center" wrapText="1"/>
    </xf>
    <xf numFmtId="0" fontId="20" fillId="0" borderId="0" xfId="0" applyFont="1" applyAlignment="1">
      <alignment horizontal="right" vertical="center" readingOrder="2"/>
    </xf>
    <xf numFmtId="0" fontId="22" fillId="2" borderId="0" xfId="0" applyFont="1" applyFill="1" applyAlignment="1"/>
    <xf numFmtId="0" fontId="20" fillId="2" borderId="17" xfId="0" applyFont="1" applyFill="1" applyBorder="1">
      <alignment vertical="center"/>
    </xf>
    <xf numFmtId="0" fontId="20" fillId="2" borderId="8" xfId="0" applyFont="1" applyFill="1" applyBorder="1" applyAlignment="1">
      <alignment horizontal="right" vertical="center" readingOrder="2"/>
    </xf>
    <xf numFmtId="0" fontId="20" fillId="2" borderId="0" xfId="0" applyFont="1" applyFill="1">
      <alignment vertical="center"/>
    </xf>
    <xf numFmtId="0" fontId="20"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xf>
    <xf numFmtId="0" fontId="20" fillId="8" borderId="9" xfId="41" applyFont="1" applyFill="1" applyBorder="1" applyAlignment="1" applyProtection="1">
      <alignment horizontal="center" vertical="center"/>
    </xf>
    <xf numFmtId="0" fontId="16" fillId="0" borderId="0" xfId="0" applyFont="1" applyAlignment="1">
      <alignment horizontal="center"/>
    </xf>
    <xf numFmtId="0" fontId="22" fillId="0" borderId="5" xfId="0" applyFont="1" applyBorder="1" applyAlignment="1">
      <alignment horizontal="center" vertical="center" wrapText="1" shrinkToFit="1"/>
    </xf>
    <xf numFmtId="0" fontId="22" fillId="0" borderId="2" xfId="0" applyFont="1" applyBorder="1" applyAlignment="1">
      <alignment horizontal="right" vertical="center" wrapText="1" shrinkToFit="1"/>
    </xf>
    <xf numFmtId="0" fontId="22" fillId="0" borderId="5" xfId="0" applyFont="1" applyBorder="1" applyAlignment="1"/>
    <xf numFmtId="0" fontId="22" fillId="0" borderId="4" xfId="0" applyFont="1" applyBorder="1" applyAlignment="1"/>
    <xf numFmtId="0" fontId="22" fillId="0" borderId="11" xfId="0" applyFont="1" applyBorder="1" applyAlignment="1">
      <alignment horizontal="center" vertical="center"/>
    </xf>
    <xf numFmtId="0" fontId="22" fillId="0" borderId="5" xfId="0" quotePrefix="1" applyFont="1" applyBorder="1" applyAlignment="1">
      <alignment horizontal="center" vertical="center" wrapText="1"/>
    </xf>
    <xf numFmtId="0" fontId="22" fillId="0" borderId="5" xfId="0" quotePrefix="1" applyFont="1" applyBorder="1" applyAlignment="1">
      <alignment horizontal="center" vertical="center"/>
    </xf>
    <xf numFmtId="0" fontId="22" fillId="0" borderId="2" xfId="0" applyFont="1" applyBorder="1" applyAlignment="1"/>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0" borderId="5" xfId="0" applyFont="1" applyBorder="1" applyAlignment="1" applyProtection="1">
      <alignment horizontal="center" vertical="center" wrapText="1"/>
      <protection locked="0"/>
    </xf>
    <xf numFmtId="0" fontId="22" fillId="0" borderId="2" xfId="0" applyFont="1" applyBorder="1" applyAlignment="1">
      <alignment horizontal="right" vertical="center" wrapText="1"/>
    </xf>
    <xf numFmtId="0" fontId="22" fillId="0" borderId="5" xfId="0" applyFont="1" applyBorder="1" applyAlignment="1">
      <alignment horizontal="justify" vertical="center"/>
    </xf>
    <xf numFmtId="0" fontId="22" fillId="0" borderId="0" xfId="0" applyFont="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xf numFmtId="0" fontId="20" fillId="0" borderId="1" xfId="0" applyFont="1" applyBorder="1" applyAlignment="1">
      <alignment horizontal="left" vertical="center" wrapText="1"/>
    </xf>
    <xf numFmtId="0" fontId="22" fillId="0" borderId="1" xfId="0" applyFont="1" applyBorder="1" applyAlignment="1"/>
    <xf numFmtId="0" fontId="22" fillId="0" borderId="0" xfId="0" applyFont="1" applyAlignment="1">
      <alignment vertical="top"/>
    </xf>
    <xf numFmtId="0" fontId="22" fillId="0" borderId="4" xfId="0" applyFont="1" applyBorder="1" applyAlignment="1">
      <alignment vertical="top"/>
    </xf>
    <xf numFmtId="0" fontId="22" fillId="0" borderId="5" xfId="0" applyFont="1" applyBorder="1" applyAlignment="1">
      <alignment vertical="top"/>
    </xf>
    <xf numFmtId="0" fontId="25" fillId="0" borderId="0" xfId="0" applyFont="1" applyAlignment="1">
      <alignment horizontal="right"/>
    </xf>
    <xf numFmtId="0" fontId="22" fillId="0" borderId="3" xfId="0" applyFont="1" applyBorder="1">
      <alignment vertical="center"/>
    </xf>
    <xf numFmtId="0" fontId="22" fillId="2" borderId="3" xfId="0" applyFont="1" applyFill="1" applyBorder="1" applyAlignment="1">
      <alignment horizontal="center" vertical="center"/>
    </xf>
    <xf numFmtId="0" fontId="22" fillId="2" borderId="3" xfId="0" applyFont="1" applyFill="1" applyBorder="1" applyAlignment="1">
      <alignment wrapText="1"/>
    </xf>
    <xf numFmtId="0" fontId="22" fillId="2" borderId="3" xfId="0" applyFont="1" applyFill="1" applyBorder="1" applyAlignment="1">
      <alignment horizontal="right"/>
    </xf>
    <xf numFmtId="0" fontId="20" fillId="2" borderId="4" xfId="0" applyFont="1" applyFill="1" applyBorder="1" applyAlignment="1">
      <alignment horizontal="left" vertical="center"/>
    </xf>
    <xf numFmtId="0" fontId="16" fillId="0" borderId="0" xfId="0" applyFont="1" applyAlignment="1">
      <alignment horizontal="right"/>
    </xf>
    <xf numFmtId="0" fontId="20" fillId="2" borderId="3" xfId="0" applyFont="1" applyFill="1" applyBorder="1" applyAlignment="1">
      <alignment horizontal="left" vertical="center" wrapText="1"/>
    </xf>
    <xf numFmtId="0" fontId="20" fillId="8" borderId="5" xfId="40" applyFont="1" applyFill="1" applyBorder="1" applyAlignment="1" applyProtection="1">
      <alignment horizontal="center" vertical="center" wrapText="1"/>
    </xf>
    <xf numFmtId="0" fontId="22" fillId="2" borderId="5" xfId="0" applyFont="1" applyFill="1" applyBorder="1" applyAlignment="1">
      <alignment horizontal="right" vertical="center" wrapText="1" shrinkToFit="1"/>
    </xf>
    <xf numFmtId="0" fontId="74" fillId="0" borderId="0" xfId="0" applyFont="1" applyAlignment="1"/>
    <xf numFmtId="0" fontId="64" fillId="0" borderId="0" xfId="30" applyFont="1" applyAlignment="1" applyProtection="1">
      <alignment vertical="center"/>
    </xf>
    <xf numFmtId="0" fontId="19" fillId="2" borderId="0" xfId="4" applyFont="1" applyFill="1" applyAlignment="1" applyProtection="1">
      <alignment horizontal="right" vertical="center" readingOrder="2"/>
    </xf>
    <xf numFmtId="0" fontId="22" fillId="0" borderId="0" xfId="30" applyFont="1" applyAlignment="1" applyProtection="1">
      <alignment vertical="center"/>
    </xf>
    <xf numFmtId="0" fontId="16" fillId="0" borderId="0" xfId="30" applyFont="1" applyAlignment="1" applyProtection="1">
      <alignment vertical="center"/>
    </xf>
    <xf numFmtId="0" fontId="83" fillId="0" borderId="0" xfId="42" applyFont="1" applyProtection="1"/>
    <xf numFmtId="49" fontId="86" fillId="2" borderId="3" xfId="43" applyNumberFormat="1" applyFont="1" applyFill="1" applyBorder="1" applyAlignment="1" applyProtection="1">
      <alignment horizontal="left" vertical="top"/>
    </xf>
    <xf numFmtId="0" fontId="86" fillId="2" borderId="4" xfId="43" applyFont="1" applyFill="1" applyBorder="1" applyProtection="1"/>
    <xf numFmtId="49" fontId="86" fillId="2" borderId="2" xfId="43" applyNumberFormat="1" applyFont="1" applyFill="1" applyBorder="1" applyAlignment="1" applyProtection="1">
      <alignment horizontal="left" vertical="top"/>
    </xf>
    <xf numFmtId="0" fontId="86" fillId="8" borderId="2" xfId="43" applyFont="1" applyFill="1" applyBorder="1" applyProtection="1"/>
    <xf numFmtId="0" fontId="86" fillId="8" borderId="3" xfId="43" applyFont="1" applyFill="1" applyBorder="1" applyProtection="1"/>
    <xf numFmtId="0" fontId="16" fillId="0" borderId="0" xfId="42" applyFont="1" applyProtection="1"/>
    <xf numFmtId="49" fontId="86" fillId="2" borderId="12" xfId="43" applyNumberFormat="1" applyFont="1" applyFill="1" applyBorder="1" applyAlignment="1" applyProtection="1">
      <alignment horizontal="left" vertical="top"/>
    </xf>
    <xf numFmtId="0" fontId="86" fillId="2" borderId="13" xfId="43" applyFont="1" applyFill="1" applyBorder="1" applyProtection="1"/>
    <xf numFmtId="0" fontId="16" fillId="7" borderId="6" xfId="0" applyFont="1" applyFill="1" applyBorder="1" applyAlignment="1">
      <alignment horizontal="center" vertical="center"/>
    </xf>
    <xf numFmtId="0" fontId="16" fillId="7" borderId="12" xfId="0" applyFont="1" applyFill="1" applyBorder="1" applyAlignment="1">
      <alignment horizontal="center" vertical="center"/>
    </xf>
    <xf numFmtId="0" fontId="16" fillId="7" borderId="12" xfId="0" applyFont="1" applyFill="1" applyBorder="1">
      <alignment vertical="center"/>
    </xf>
    <xf numFmtId="49" fontId="14" fillId="7" borderId="13" xfId="0" applyNumberFormat="1" applyFont="1" applyFill="1" applyBorder="1" applyAlignment="1">
      <alignment horizontal="left" vertical="center"/>
    </xf>
    <xf numFmtId="49" fontId="14" fillId="11" borderId="2" xfId="0" applyNumberFormat="1" applyFont="1" applyFill="1" applyBorder="1" applyAlignment="1">
      <alignment horizontal="right" vertical="center" readingOrder="2"/>
    </xf>
    <xf numFmtId="49" fontId="14" fillId="11" borderId="3" xfId="0" applyNumberFormat="1" applyFont="1" applyFill="1" applyBorder="1" applyAlignment="1">
      <alignment horizontal="center" vertical="center" readingOrder="1"/>
    </xf>
    <xf numFmtId="49" fontId="14" fillId="11" borderId="2" xfId="0" applyNumberFormat="1" applyFont="1" applyFill="1" applyBorder="1" applyAlignment="1">
      <alignment horizontal="right" vertical="center" readingOrder="1"/>
    </xf>
    <xf numFmtId="0" fontId="14" fillId="7" borderId="0" xfId="0" applyFont="1" applyFill="1">
      <alignment vertical="center"/>
    </xf>
    <xf numFmtId="0" fontId="83" fillId="0" borderId="0" xfId="42" applyFont="1" applyAlignment="1" applyProtection="1">
      <alignment horizontal="center"/>
    </xf>
    <xf numFmtId="0" fontId="20" fillId="0" borderId="10" xfId="4" applyFont="1" applyBorder="1" applyAlignment="1" applyProtection="1">
      <alignment horizontal="right" vertical="center"/>
    </xf>
    <xf numFmtId="0" fontId="7" fillId="2" borderId="1" xfId="4" applyFont="1" applyFill="1" applyBorder="1" applyAlignment="1" applyProtection="1">
      <alignment horizontal="center" vertical="top" wrapText="1"/>
    </xf>
    <xf numFmtId="0" fontId="7" fillId="2" borderId="16" xfId="4" applyFont="1" applyFill="1" applyBorder="1" applyAlignment="1" applyProtection="1">
      <alignment horizontal="center" vertical="top" wrapText="1"/>
    </xf>
    <xf numFmtId="0" fontId="7" fillId="2" borderId="10" xfId="4" applyFont="1" applyFill="1" applyBorder="1" applyAlignment="1" applyProtection="1">
      <alignment horizontal="center" vertical="top" wrapText="1"/>
    </xf>
    <xf numFmtId="0" fontId="20" fillId="2" borderId="1" xfId="4" applyFont="1" applyFill="1" applyBorder="1" applyAlignment="1" applyProtection="1">
      <alignment horizontal="center" vertical="top" wrapText="1"/>
    </xf>
    <xf numFmtId="0" fontId="20" fillId="2" borderId="16" xfId="4" applyFont="1" applyFill="1" applyBorder="1" applyAlignment="1" applyProtection="1">
      <alignment horizontal="left" vertical="center"/>
    </xf>
    <xf numFmtId="0" fontId="16" fillId="0" borderId="0" xfId="42" applyFont="1" applyAlignment="1" applyProtection="1">
      <alignment horizontal="center"/>
    </xf>
    <xf numFmtId="0" fontId="83" fillId="0" borderId="0" xfId="42" applyFont="1" applyAlignment="1" applyProtection="1">
      <alignment horizontal="center" vertical="center"/>
    </xf>
    <xf numFmtId="0" fontId="33" fillId="24" borderId="5" xfId="44" applyFont="1" applyFill="1" applyBorder="1" applyAlignment="1" applyProtection="1">
      <alignment horizontal="center" vertical="center" wrapText="1"/>
    </xf>
    <xf numFmtId="0" fontId="20" fillId="24" borderId="5" xfId="44" applyFont="1" applyFill="1" applyBorder="1" applyAlignment="1" applyProtection="1">
      <alignment horizontal="center" vertical="center" wrapText="1"/>
    </xf>
    <xf numFmtId="0" fontId="20" fillId="24" borderId="5" xfId="45" applyFont="1" applyFill="1" applyBorder="1" applyAlignment="1" applyProtection="1">
      <alignment horizontal="center" vertical="center"/>
    </xf>
    <xf numFmtId="0" fontId="20" fillId="24" borderId="5" xfId="4" applyFont="1" applyFill="1" applyBorder="1" applyAlignment="1" applyProtection="1">
      <alignment horizontal="center" vertical="center" wrapText="1"/>
    </xf>
    <xf numFmtId="0" fontId="33" fillId="24" borderId="5" xfId="0" applyFont="1" applyFill="1" applyBorder="1" applyAlignment="1">
      <alignment horizontal="center" vertical="center"/>
    </xf>
    <xf numFmtId="0" fontId="20" fillId="25" borderId="5" xfId="4" applyFont="1" applyFill="1" applyBorder="1" applyAlignment="1" applyProtection="1">
      <alignment horizontal="center" vertical="center" wrapText="1"/>
    </xf>
    <xf numFmtId="0" fontId="20" fillId="24" borderId="5" xfId="4" applyFont="1" applyFill="1" applyBorder="1" applyAlignment="1" applyProtection="1">
      <alignment horizontal="center" vertical="center"/>
    </xf>
    <xf numFmtId="0" fontId="16" fillId="0" borderId="0" xfId="42" applyFont="1" applyAlignment="1" applyProtection="1">
      <alignment horizontal="center" vertical="center"/>
    </xf>
    <xf numFmtId="0" fontId="83" fillId="0" borderId="0" xfId="43" applyFont="1" applyProtection="1"/>
    <xf numFmtId="0" fontId="16" fillId="2" borderId="5" xfId="43" applyFont="1" applyFill="1" applyBorder="1" applyAlignment="1" applyProtection="1">
      <alignment horizontal="center" vertical="center"/>
    </xf>
    <xf numFmtId="0" fontId="22" fillId="2" borderId="5" xfId="43" applyFont="1" applyFill="1" applyBorder="1" applyAlignment="1" applyProtection="1">
      <alignment horizontal="center" vertical="center" wrapText="1"/>
    </xf>
    <xf numFmtId="0" fontId="16" fillId="2" borderId="5" xfId="43" applyFont="1" applyFill="1" applyBorder="1" applyProtection="1"/>
    <xf numFmtId="0" fontId="16" fillId="2" borderId="5" xfId="43" applyFont="1" applyFill="1" applyBorder="1" applyAlignment="1" applyProtection="1">
      <alignment horizontal="center" vertical="center" wrapText="1"/>
    </xf>
    <xf numFmtId="0" fontId="16" fillId="0" borderId="0" xfId="43" applyFont="1" applyProtection="1"/>
    <xf numFmtId="0" fontId="16" fillId="0" borderId="5" xfId="43" applyFont="1" applyBorder="1" applyAlignment="1" applyProtection="1">
      <alignment horizontal="center" vertical="center" wrapText="1"/>
    </xf>
    <xf numFmtId="0" fontId="16" fillId="2" borderId="5" xfId="43" applyFont="1" applyFill="1" applyBorder="1" applyAlignment="1" applyProtection="1">
      <alignment vertical="center" wrapText="1"/>
    </xf>
    <xf numFmtId="0" fontId="16" fillId="0" borderId="5" xfId="43" applyFont="1" applyBorder="1" applyAlignment="1" applyProtection="1">
      <alignment horizontal="center" vertical="center"/>
    </xf>
    <xf numFmtId="0" fontId="16" fillId="2" borderId="5" xfId="43" applyFont="1" applyFill="1" applyBorder="1" applyAlignment="1" applyProtection="1">
      <alignment vertical="center"/>
    </xf>
    <xf numFmtId="0" fontId="37" fillId="0" borderId="0" xfId="42" applyFont="1" applyProtection="1"/>
    <xf numFmtId="0" fontId="87" fillId="0" borderId="0" xfId="15" applyFont="1" applyAlignment="1" applyProtection="1">
      <alignment horizontal="right" readingOrder="2"/>
    </xf>
    <xf numFmtId="0" fontId="74" fillId="0" borderId="0" xfId="15" applyFont="1" applyAlignment="1" applyProtection="1">
      <alignment vertical="center" wrapText="1" readingOrder="2"/>
    </xf>
    <xf numFmtId="0" fontId="88" fillId="0" borderId="0" xfId="15" applyFont="1" applyProtection="1"/>
    <xf numFmtId="0" fontId="48" fillId="0" borderId="0" xfId="15" applyFont="1" applyProtection="1"/>
    <xf numFmtId="0" fontId="22" fillId="0" borderId="0" xfId="42" applyFont="1" applyProtection="1"/>
    <xf numFmtId="0" fontId="89" fillId="0" borderId="0" xfId="15" applyFont="1" applyAlignment="1" applyProtection="1">
      <alignment vertical="center" wrapText="1" readingOrder="2"/>
    </xf>
    <xf numFmtId="0" fontId="90" fillId="0" borderId="0" xfId="15" applyFont="1" applyAlignment="1" applyProtection="1">
      <alignment vertical="center" wrapText="1" readingOrder="2"/>
    </xf>
    <xf numFmtId="0" fontId="31" fillId="0" borderId="0" xfId="15" applyFont="1" applyProtection="1"/>
    <xf numFmtId="0" fontId="32" fillId="0" borderId="0" xfId="15" applyFont="1" applyAlignment="1" applyProtection="1">
      <alignment vertical="center"/>
    </xf>
    <xf numFmtId="0" fontId="32" fillId="0" borderId="0" xfId="15" applyFont="1" applyProtection="1"/>
    <xf numFmtId="0" fontId="30" fillId="0" borderId="0" xfId="15" applyFont="1" applyAlignment="1" applyProtection="1">
      <alignment vertical="top"/>
    </xf>
    <xf numFmtId="0" fontId="32" fillId="0" borderId="0" xfId="15" applyFont="1" applyAlignment="1" applyProtection="1">
      <alignment horizontal="center" vertical="center"/>
    </xf>
    <xf numFmtId="0" fontId="16" fillId="26" borderId="0" xfId="42" applyFont="1" applyFill="1" applyProtection="1"/>
    <xf numFmtId="0" fontId="91" fillId="0" borderId="0" xfId="15" applyFont="1" applyAlignment="1" applyProtection="1">
      <alignment horizontal="right" vertical="top" readingOrder="2"/>
    </xf>
    <xf numFmtId="0" fontId="91" fillId="0" borderId="0" xfId="15" applyFont="1" applyAlignment="1" applyProtection="1">
      <alignment vertical="center"/>
    </xf>
    <xf numFmtId="0" fontId="92" fillId="0" borderId="0" xfId="15" applyFont="1" applyAlignment="1" applyProtection="1">
      <alignment vertical="center"/>
    </xf>
    <xf numFmtId="0" fontId="91" fillId="0" borderId="0" xfId="15" applyFont="1" applyAlignment="1" applyProtection="1">
      <alignment vertical="top"/>
    </xf>
    <xf numFmtId="0" fontId="67" fillId="0" borderId="0" xfId="15" applyFont="1" applyAlignment="1" applyProtection="1">
      <alignment vertical="center"/>
    </xf>
    <xf numFmtId="0" fontId="86" fillId="2" borderId="3" xfId="43" applyFont="1" applyFill="1" applyBorder="1" applyProtection="1"/>
    <xf numFmtId="0" fontId="86" fillId="0" borderId="3" xfId="43" applyFont="1" applyBorder="1" applyProtection="1"/>
    <xf numFmtId="0" fontId="20" fillId="0" borderId="2" xfId="43" applyFont="1" applyBorder="1" applyAlignment="1" applyProtection="1">
      <alignment horizontal="right" vertical="center"/>
    </xf>
    <xf numFmtId="49" fontId="86" fillId="0" borderId="3" xfId="43" applyNumberFormat="1" applyFont="1" applyBorder="1" applyAlignment="1" applyProtection="1">
      <alignment horizontal="left" vertical="top"/>
    </xf>
    <xf numFmtId="49" fontId="86" fillId="2" borderId="6" xfId="43" applyNumberFormat="1" applyFont="1" applyFill="1" applyBorder="1" applyAlignment="1" applyProtection="1">
      <alignment horizontal="left" vertical="top"/>
    </xf>
    <xf numFmtId="0" fontId="86" fillId="2" borderId="12" xfId="43" applyFont="1" applyFill="1" applyBorder="1" applyProtection="1"/>
    <xf numFmtId="0" fontId="86" fillId="0" borderId="12" xfId="43" applyFont="1" applyBorder="1" applyProtection="1"/>
    <xf numFmtId="0" fontId="20" fillId="0" borderId="6" xfId="43" applyFont="1" applyBorder="1" applyAlignment="1" applyProtection="1">
      <alignment horizontal="right" vertical="center"/>
    </xf>
    <xf numFmtId="49" fontId="86" fillId="0" borderId="12" xfId="43" applyNumberFormat="1" applyFont="1" applyBorder="1" applyAlignment="1" applyProtection="1">
      <alignment horizontal="left" vertical="top"/>
    </xf>
    <xf numFmtId="0" fontId="86" fillId="8" borderId="6" xfId="43" applyFont="1" applyFill="1" applyBorder="1" applyProtection="1"/>
    <xf numFmtId="0" fontId="86" fillId="8" borderId="12" xfId="43" applyFont="1" applyFill="1" applyBorder="1" applyProtection="1"/>
    <xf numFmtId="49" fontId="14" fillId="8" borderId="13" xfId="0" applyNumberFormat="1" applyFont="1" applyFill="1" applyBorder="1" applyAlignment="1">
      <alignment horizontal="left" vertical="center"/>
    </xf>
    <xf numFmtId="0" fontId="20" fillId="7" borderId="6" xfId="0" applyFont="1" applyFill="1" applyBorder="1" applyAlignment="1">
      <alignment horizontal="right" vertical="center"/>
    </xf>
    <xf numFmtId="0" fontId="22" fillId="7" borderId="12" xfId="0" applyFont="1" applyFill="1" applyBorder="1" applyAlignment="1">
      <alignment vertical="center" wrapText="1"/>
    </xf>
    <xf numFmtId="0" fontId="16" fillId="7" borderId="13" xfId="0" applyFont="1" applyFill="1" applyBorder="1" applyAlignment="1">
      <alignment horizontal="center" vertical="center"/>
    </xf>
    <xf numFmtId="49" fontId="14" fillId="11" borderId="3" xfId="0" applyNumberFormat="1" applyFont="1" applyFill="1" applyBorder="1" applyAlignment="1">
      <alignment horizontal="right" vertical="center" readingOrder="1"/>
    </xf>
    <xf numFmtId="0" fontId="67" fillId="0" borderId="0" xfId="42" applyFont="1" applyProtection="1"/>
    <xf numFmtId="0" fontId="14" fillId="0" borderId="12" xfId="4" applyFont="1" applyBorder="1" applyAlignment="1" applyProtection="1">
      <alignment horizontal="right" vertical="center"/>
    </xf>
    <xf numFmtId="0" fontId="14" fillId="2" borderId="13" xfId="4" applyFont="1" applyFill="1" applyBorder="1" applyAlignment="1" applyProtection="1">
      <alignment horizontal="left" vertical="center"/>
    </xf>
    <xf numFmtId="0" fontId="14" fillId="2" borderId="6" xfId="4" applyFont="1" applyFill="1" applyBorder="1" applyAlignment="1" applyProtection="1">
      <alignment horizontal="right" vertical="center"/>
    </xf>
    <xf numFmtId="0" fontId="14" fillId="2" borderId="12" xfId="4" applyFont="1" applyFill="1" applyBorder="1" applyAlignment="1" applyProtection="1">
      <alignment horizontal="right" vertical="center"/>
    </xf>
    <xf numFmtId="0" fontId="67" fillId="0" borderId="0" xfId="42" applyFont="1" applyAlignment="1" applyProtection="1">
      <alignment horizontal="center" vertical="center"/>
    </xf>
    <xf numFmtId="0" fontId="20" fillId="8" borderId="5" xfId="42" applyFont="1" applyFill="1" applyBorder="1" applyAlignment="1" applyProtection="1">
      <alignment horizontal="center" vertical="center"/>
    </xf>
    <xf numFmtId="0" fontId="20" fillId="8" borderId="5" xfId="42" applyFont="1" applyFill="1" applyBorder="1" applyAlignment="1" applyProtection="1">
      <alignment horizontal="center" vertical="center" wrapText="1"/>
    </xf>
    <xf numFmtId="0" fontId="36" fillId="2" borderId="5" xfId="42" applyFont="1" applyFill="1" applyBorder="1" applyAlignment="1" applyProtection="1">
      <alignment horizontal="center" vertical="center" wrapText="1"/>
    </xf>
    <xf numFmtId="0" fontId="7" fillId="2" borderId="5" xfId="42" applyFont="1" applyFill="1" applyBorder="1" applyAlignment="1" applyProtection="1">
      <alignment vertical="center" wrapText="1"/>
    </xf>
    <xf numFmtId="0" fontId="33" fillId="2" borderId="5" xfId="42" applyFont="1" applyFill="1" applyBorder="1" applyAlignment="1" applyProtection="1">
      <alignment horizontal="center" vertical="center" wrapText="1"/>
    </xf>
    <xf numFmtId="0" fontId="33" fillId="0" borderId="5" xfId="42" applyFont="1" applyBorder="1" applyAlignment="1" applyProtection="1">
      <alignment horizontal="center" vertical="center" wrapText="1"/>
    </xf>
    <xf numFmtId="0" fontId="33" fillId="2" borderId="5" xfId="42" applyFont="1" applyFill="1" applyBorder="1" applyAlignment="1" applyProtection="1">
      <alignment vertical="center" wrapText="1"/>
    </xf>
    <xf numFmtId="0" fontId="91" fillId="0" borderId="0" xfId="15" applyFont="1" applyAlignment="1" applyProtection="1">
      <alignment horizontal="right" readingOrder="2"/>
    </xf>
    <xf numFmtId="0" fontId="93" fillId="0" borderId="0" xfId="15" applyFont="1" applyProtection="1"/>
    <xf numFmtId="0" fontId="30" fillId="0" borderId="17" xfId="15" applyFont="1" applyBorder="1" applyAlignment="1" applyProtection="1">
      <alignment vertical="top"/>
    </xf>
    <xf numFmtId="0" fontId="30" fillId="6" borderId="0" xfId="15" applyFont="1" applyFill="1" applyAlignment="1" applyProtection="1">
      <alignment vertical="top"/>
    </xf>
    <xf numFmtId="0" fontId="49" fillId="0" borderId="17" xfId="15" applyBorder="1" applyAlignment="1" applyProtection="1">
      <alignment vertical="top"/>
    </xf>
    <xf numFmtId="0" fontId="91" fillId="0" borderId="0" xfId="15" applyFont="1" applyProtection="1"/>
    <xf numFmtId="0" fontId="32" fillId="0" borderId="17" xfId="15" applyFont="1" applyBorder="1" applyAlignment="1" applyProtection="1">
      <alignment horizontal="center" vertical="center"/>
    </xf>
    <xf numFmtId="0" fontId="91" fillId="0" borderId="17" xfId="15" applyFont="1" applyBorder="1" applyAlignment="1" applyProtection="1">
      <alignment vertical="top"/>
    </xf>
    <xf numFmtId="0" fontId="67" fillId="0" borderId="17" xfId="15" applyFont="1" applyBorder="1" applyAlignment="1" applyProtection="1">
      <alignment vertical="center"/>
    </xf>
    <xf numFmtId="0" fontId="16" fillId="0" borderId="17" xfId="15" applyFont="1" applyBorder="1" applyProtection="1"/>
    <xf numFmtId="0" fontId="64" fillId="0" borderId="0" xfId="30" applyFont="1" applyProtection="1"/>
    <xf numFmtId="49" fontId="14" fillId="5" borderId="14" xfId="28" applyNumberFormat="1" applyFont="1" applyFill="1" applyBorder="1" applyAlignment="1" applyProtection="1">
      <alignment horizontal="left" vertical="top"/>
    </xf>
    <xf numFmtId="0" fontId="64" fillId="0" borderId="0" xfId="7" applyFont="1" applyProtection="1"/>
    <xf numFmtId="0" fontId="14" fillId="7" borderId="2" xfId="0" applyFont="1" applyFill="1" applyBorder="1" applyAlignment="1">
      <alignment horizontal="right" vertical="center"/>
    </xf>
    <xf numFmtId="0" fontId="16" fillId="7" borderId="3" xfId="0" applyFont="1" applyFill="1" applyBorder="1" applyAlignment="1">
      <alignment vertical="center" wrapText="1"/>
    </xf>
    <xf numFmtId="0" fontId="13" fillId="11" borderId="3" xfId="4" applyFont="1" applyFill="1" applyBorder="1" applyAlignment="1" applyProtection="1">
      <alignment vertical="center" wrapText="1"/>
    </xf>
    <xf numFmtId="0" fontId="13" fillId="11" borderId="4" xfId="4" applyFont="1" applyFill="1" applyBorder="1" applyAlignment="1" applyProtection="1">
      <alignment vertical="center" wrapText="1"/>
    </xf>
    <xf numFmtId="0" fontId="13" fillId="11" borderId="2" xfId="4" applyFont="1" applyFill="1" applyBorder="1" applyAlignment="1" applyProtection="1">
      <alignment vertical="center" wrapText="1"/>
    </xf>
    <xf numFmtId="0" fontId="13" fillId="11" borderId="1" xfId="4" applyFont="1" applyFill="1" applyBorder="1" applyAlignment="1" applyProtection="1">
      <alignment vertical="center" wrapText="1"/>
    </xf>
    <xf numFmtId="0" fontId="14" fillId="11" borderId="16" xfId="4" applyFont="1" applyFill="1" applyBorder="1" applyAlignment="1" applyProtection="1">
      <alignment vertical="center"/>
    </xf>
    <xf numFmtId="0" fontId="14" fillId="8" borderId="5" xfId="4" applyFont="1" applyFill="1" applyBorder="1" applyAlignment="1" applyProtection="1">
      <alignment horizontal="center" vertical="center" wrapText="1"/>
    </xf>
    <xf numFmtId="0" fontId="14" fillId="8" borderId="5" xfId="29" applyFont="1" applyFill="1" applyBorder="1" applyAlignment="1" applyProtection="1">
      <alignment horizontal="center" vertical="center" wrapText="1"/>
    </xf>
    <xf numFmtId="0" fontId="14" fillId="8" borderId="5" xfId="46" applyFont="1" applyFill="1" applyBorder="1" applyAlignment="1" applyProtection="1">
      <alignment horizontal="center" vertical="center" wrapText="1"/>
    </xf>
    <xf numFmtId="0" fontId="49" fillId="0" borderId="0" xfId="30" applyFont="1" applyAlignment="1" applyProtection="1">
      <alignment vertical="center"/>
    </xf>
    <xf numFmtId="0" fontId="14" fillId="2" borderId="4" xfId="30" applyFont="1" applyFill="1" applyBorder="1" applyAlignment="1" applyProtection="1">
      <alignment horizontal="center" vertical="center" wrapText="1"/>
    </xf>
    <xf numFmtId="0" fontId="14" fillId="2" borderId="2" xfId="30" applyFont="1" applyFill="1" applyBorder="1" applyAlignment="1" applyProtection="1">
      <alignment horizontal="center" vertical="center" wrapText="1"/>
    </xf>
    <xf numFmtId="0" fontId="14" fillId="2" borderId="3" xfId="30" applyFont="1" applyFill="1" applyBorder="1" applyAlignment="1" applyProtection="1">
      <alignment horizontal="center" vertical="center" wrapText="1"/>
    </xf>
    <xf numFmtId="0" fontId="49" fillId="0" borderId="0" xfId="15" applyAlignment="1" applyProtection="1">
      <alignment wrapText="1" readingOrder="1"/>
    </xf>
    <xf numFmtId="0" fontId="14" fillId="5" borderId="2" xfId="29" applyFont="1" applyFill="1" applyBorder="1" applyProtection="1"/>
    <xf numFmtId="0" fontId="14" fillId="5" borderId="3" xfId="29" applyFont="1" applyFill="1" applyBorder="1" applyProtection="1"/>
    <xf numFmtId="0" fontId="14" fillId="5" borderId="6" xfId="28" applyFont="1" applyFill="1" applyBorder="1" applyAlignment="1" applyProtection="1">
      <alignment horizontal="right" vertical="center"/>
    </xf>
    <xf numFmtId="49" fontId="14" fillId="5" borderId="19" xfId="28" applyNumberFormat="1" applyFont="1" applyFill="1" applyBorder="1" applyAlignment="1" applyProtection="1">
      <alignment horizontal="left" vertical="top"/>
    </xf>
    <xf numFmtId="0" fontId="16" fillId="7" borderId="4" xfId="0" applyFont="1" applyFill="1" applyBorder="1" applyAlignment="1">
      <alignment horizontal="center" vertical="center"/>
    </xf>
    <xf numFmtId="0" fontId="67" fillId="2" borderId="12" xfId="30" applyFont="1" applyFill="1" applyBorder="1" applyProtection="1"/>
    <xf numFmtId="0" fontId="16" fillId="2" borderId="12" xfId="30" applyFont="1" applyFill="1" applyBorder="1" applyProtection="1"/>
    <xf numFmtId="0" fontId="67" fillId="0" borderId="0" xfId="30" applyFont="1" applyAlignment="1" applyProtection="1">
      <alignment horizontal="center" vertical="center"/>
    </xf>
    <xf numFmtId="0" fontId="20" fillId="8" borderId="5" xfId="29" applyFont="1" applyFill="1" applyBorder="1" applyAlignment="1" applyProtection="1">
      <alignment horizontal="center" vertical="center" wrapText="1"/>
    </xf>
    <xf numFmtId="0" fontId="14" fillId="9" borderId="2" xfId="29" applyFont="1" applyFill="1" applyBorder="1" applyAlignment="1" applyProtection="1">
      <alignment horizontal="center" vertical="center" wrapText="1"/>
    </xf>
    <xf numFmtId="0" fontId="14" fillId="8" borderId="2" xfId="29" applyFont="1" applyFill="1" applyBorder="1" applyAlignment="1" applyProtection="1">
      <alignment horizontal="center" vertical="center"/>
    </xf>
    <xf numFmtId="0" fontId="14" fillId="8" borderId="5" xfId="29" applyFont="1" applyFill="1" applyBorder="1" applyAlignment="1" applyProtection="1">
      <alignment horizontal="center" vertical="center"/>
    </xf>
    <xf numFmtId="0" fontId="71" fillId="8" borderId="5" xfId="46" applyFont="1" applyFill="1" applyBorder="1" applyAlignment="1" applyProtection="1">
      <alignment horizontal="center" vertical="center" wrapText="1"/>
    </xf>
    <xf numFmtId="0" fontId="14" fillId="2" borderId="5" xfId="29" applyFont="1" applyFill="1" applyBorder="1" applyAlignment="1" applyProtection="1">
      <alignment vertical="center" wrapText="1"/>
    </xf>
    <xf numFmtId="0" fontId="14" fillId="0" borderId="5" xfId="42" applyFont="1" applyBorder="1" applyAlignment="1" applyProtection="1">
      <alignment horizontal="center" vertical="center" wrapText="1"/>
    </xf>
    <xf numFmtId="0" fontId="14" fillId="0" borderId="5" xfId="29" applyFont="1" applyBorder="1" applyAlignment="1" applyProtection="1">
      <alignment vertical="center" wrapText="1"/>
    </xf>
    <xf numFmtId="0" fontId="67" fillId="0" borderId="5" xfId="33" applyFont="1" applyBorder="1" applyProtection="1"/>
    <xf numFmtId="0" fontId="70" fillId="0" borderId="0" xfId="15" applyFont="1" applyAlignment="1" applyProtection="1">
      <alignment horizontal="right" vertical="center" readingOrder="2"/>
    </xf>
    <xf numFmtId="0" fontId="67" fillId="2" borderId="0" xfId="15" applyFont="1" applyFill="1" applyAlignment="1" applyProtection="1">
      <alignment vertical="center"/>
    </xf>
    <xf numFmtId="0" fontId="19" fillId="0" borderId="12" xfId="4" applyFont="1" applyBorder="1" applyProtection="1"/>
    <xf numFmtId="0" fontId="22" fillId="0" borderId="0" xfId="0" applyFont="1" applyAlignment="1">
      <alignment horizontal="center"/>
    </xf>
    <xf numFmtId="0" fontId="22" fillId="0" borderId="0" xfId="0" applyFont="1">
      <alignment vertical="center"/>
    </xf>
    <xf numFmtId="0" fontId="22" fillId="0" borderId="0" xfId="0" applyFont="1" applyAlignment="1">
      <alignment horizontal="center" vertical="center"/>
    </xf>
    <xf numFmtId="0" fontId="20" fillId="8" borderId="2" xfId="0" applyFont="1" applyFill="1" applyBorder="1" applyAlignment="1">
      <alignment horizontal="right" indent="1"/>
    </xf>
    <xf numFmtId="0" fontId="20" fillId="8" borderId="3" xfId="0" applyFont="1" applyFill="1" applyBorder="1">
      <alignment vertical="center"/>
    </xf>
    <xf numFmtId="0" fontId="20" fillId="8" borderId="3" xfId="0" applyFont="1" applyFill="1" applyBorder="1" applyAlignment="1">
      <alignment horizontal="center" vertical="center"/>
    </xf>
    <xf numFmtId="0" fontId="20" fillId="8" borderId="2" xfId="0" applyFont="1" applyFill="1" applyBorder="1" applyAlignment="1">
      <alignment horizontal="right" vertical="center" indent="1"/>
    </xf>
    <xf numFmtId="0" fontId="22" fillId="7" borderId="0" xfId="0" applyFont="1" applyFill="1" applyAlignment="1"/>
    <xf numFmtId="0" fontId="20" fillId="7" borderId="5" xfId="0" applyFont="1" applyFill="1" applyBorder="1" applyAlignment="1">
      <alignment horizontal="right" vertical="center" indent="1" readingOrder="2"/>
    </xf>
    <xf numFmtId="0" fontId="20" fillId="7" borderId="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3" xfId="0" applyFont="1" applyFill="1" applyBorder="1" applyAlignment="1">
      <alignment horizontal="left" vertical="center"/>
    </xf>
    <xf numFmtId="0" fontId="20" fillId="7" borderId="4" xfId="0" applyFont="1" applyFill="1" applyBorder="1" applyAlignment="1">
      <alignment horizontal="left" vertical="center"/>
    </xf>
    <xf numFmtId="0" fontId="20" fillId="7" borderId="2" xfId="0" applyFont="1" applyFill="1" applyBorder="1" applyAlignment="1">
      <alignment horizontal="left" vertical="center"/>
    </xf>
    <xf numFmtId="0" fontId="22" fillId="11" borderId="0" xfId="0" applyFont="1" applyFill="1" applyAlignment="1"/>
    <xf numFmtId="0" fontId="20" fillId="0" borderId="2" xfId="0" applyFont="1" applyBorder="1" applyAlignment="1">
      <alignment horizontal="right" vertical="center" indent="1" readingOrder="2"/>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2" xfId="0" applyFont="1" applyBorder="1" applyAlignment="1">
      <alignment horizontal="left" vertical="center"/>
    </xf>
    <xf numFmtId="0" fontId="20" fillId="8" borderId="5" xfId="11" applyFont="1" applyFill="1" applyBorder="1" applyAlignment="1" applyProtection="1">
      <alignment horizontal="center" vertical="center"/>
    </xf>
    <xf numFmtId="1" fontId="20" fillId="8" borderId="5" xfId="11" applyNumberFormat="1" applyFont="1" applyFill="1" applyBorder="1" applyAlignment="1" applyProtection="1">
      <alignment horizontal="center" vertical="center"/>
    </xf>
    <xf numFmtId="0" fontId="20" fillId="8" borderId="4" xfId="11" applyFont="1" applyFill="1" applyBorder="1" applyAlignment="1" applyProtection="1">
      <alignment horizontal="center" vertical="center" wrapText="1"/>
    </xf>
    <xf numFmtId="0" fontId="20" fillId="8" borderId="5" xfId="11" applyFont="1" applyFill="1" applyBorder="1" applyAlignment="1" applyProtection="1">
      <alignment horizontal="center" vertical="center" wrapText="1"/>
    </xf>
    <xf numFmtId="0" fontId="20" fillId="8" borderId="7" xfId="11" applyFont="1" applyFill="1" applyBorder="1" applyAlignment="1" applyProtection="1">
      <alignment horizontal="center" vertical="center"/>
    </xf>
    <xf numFmtId="0" fontId="20" fillId="0" borderId="5" xfId="0" applyFont="1" applyBorder="1" applyAlignment="1">
      <alignment horizontal="left" vertical="center" wrapText="1" readingOrder="1"/>
    </xf>
    <xf numFmtId="0" fontId="22" fillId="0" borderId="5" xfId="0" applyFont="1" applyBorder="1" applyAlignment="1">
      <alignment horizontal="center" vertical="center" wrapText="1" readingOrder="1"/>
    </xf>
    <xf numFmtId="0" fontId="20" fillId="0" borderId="5" xfId="0" applyFont="1" applyBorder="1" applyAlignment="1">
      <alignment horizontal="center" vertical="center" readingOrder="2"/>
    </xf>
    <xf numFmtId="0" fontId="20" fillId="2" borderId="5" xfId="0" applyFont="1" applyFill="1" applyBorder="1" applyAlignment="1">
      <alignment horizontal="left" vertical="center" wrapText="1"/>
    </xf>
    <xf numFmtId="0" fontId="20" fillId="0" borderId="5" xfId="0" applyFont="1" applyBorder="1" applyAlignment="1">
      <alignment horizontal="center" vertical="center" wrapText="1" readingOrder="1"/>
    </xf>
    <xf numFmtId="0" fontId="20" fillId="2" borderId="5" xfId="0" applyFont="1" applyFill="1" applyBorder="1" applyAlignment="1">
      <alignment horizontal="center" vertical="center" readingOrder="2"/>
    </xf>
    <xf numFmtId="0" fontId="22" fillId="2" borderId="5" xfId="0" applyFont="1" applyFill="1" applyBorder="1" applyAlignment="1">
      <alignment vertical="center" wrapText="1"/>
    </xf>
    <xf numFmtId="0" fontId="20" fillId="2" borderId="8" xfId="0" applyFont="1" applyFill="1" applyBorder="1" applyAlignment="1">
      <alignment horizontal="right" vertical="center" indent="1" readingOrder="2"/>
    </xf>
    <xf numFmtId="0" fontId="22" fillId="0" borderId="0" xfId="0" applyFont="1" applyAlignment="1">
      <alignment horizontal="right" vertical="center" wrapText="1" indent="1"/>
    </xf>
    <xf numFmtId="0" fontId="20" fillId="2" borderId="0" xfId="0" applyFont="1" applyFill="1" applyAlignment="1">
      <alignment horizontal="left" vertical="center" wrapText="1"/>
    </xf>
    <xf numFmtId="0" fontId="22" fillId="2" borderId="0" xfId="0" applyFont="1" applyFill="1" applyAlignment="1">
      <alignment vertical="center" wrapText="1"/>
    </xf>
    <xf numFmtId="0" fontId="20" fillId="0" borderId="0" xfId="0" applyFont="1" applyAlignment="1">
      <alignment horizontal="center" vertical="center" readingOrder="2"/>
    </xf>
    <xf numFmtId="0" fontId="20" fillId="0" borderId="4" xfId="0" applyFont="1" applyBorder="1" applyAlignment="1">
      <alignment horizontal="center" vertical="center" readingOrder="2"/>
    </xf>
    <xf numFmtId="0" fontId="20" fillId="0" borderId="2" xfId="0" applyFont="1" applyBorder="1" applyAlignment="1">
      <alignment horizontal="center" vertical="center" readingOrder="2"/>
    </xf>
    <xf numFmtId="0" fontId="20" fillId="2" borderId="13" xfId="0" applyFont="1" applyFill="1" applyBorder="1" applyAlignment="1">
      <alignment horizontal="left" vertical="center"/>
    </xf>
    <xf numFmtId="0" fontId="22" fillId="2" borderId="4" xfId="0" applyFont="1" applyFill="1" applyBorder="1" applyAlignment="1">
      <alignment horizontal="left" vertical="center" wrapText="1"/>
    </xf>
    <xf numFmtId="0" fontId="22" fillId="2" borderId="7" xfId="0" applyFont="1" applyFill="1" applyBorder="1" applyAlignment="1">
      <alignment vertical="center" wrapText="1"/>
    </xf>
    <xf numFmtId="0" fontId="22" fillId="0" borderId="5" xfId="0" applyFont="1" applyBorder="1" applyAlignment="1">
      <alignment horizontal="center" vertical="center" readingOrder="2"/>
    </xf>
    <xf numFmtId="0" fontId="20" fillId="2" borderId="4" xfId="0" applyFont="1" applyFill="1" applyBorder="1" applyAlignment="1">
      <alignment horizontal="left" vertical="center" wrapText="1"/>
    </xf>
    <xf numFmtId="0" fontId="20" fillId="2" borderId="5" xfId="0" applyFont="1" applyFill="1" applyBorder="1" applyAlignment="1">
      <alignment horizontal="center" vertical="center" wrapText="1" readingOrder="1"/>
    </xf>
    <xf numFmtId="0" fontId="20" fillId="0" borderId="4" xfId="0" applyFont="1" applyBorder="1" applyAlignment="1">
      <alignment horizontal="left" vertical="center" wrapText="1"/>
    </xf>
    <xf numFmtId="0" fontId="47" fillId="0" borderId="0" xfId="2" applyFont="1" applyAlignment="1" applyProtection="1">
      <alignment horizontal="center"/>
    </xf>
    <xf numFmtId="0" fontId="22" fillId="0" borderId="0" xfId="35" applyFont="1" applyAlignment="1" applyProtection="1">
      <alignment vertical="center"/>
    </xf>
    <xf numFmtId="0" fontId="22" fillId="0" borderId="0" xfId="35" applyFont="1" applyAlignment="1" applyProtection="1">
      <alignment horizontal="center" vertical="center"/>
    </xf>
    <xf numFmtId="0" fontId="22" fillId="0" borderId="0" xfId="35" applyFont="1" applyAlignment="1" applyProtection="1">
      <alignment horizontal="left" vertical="center" wrapText="1"/>
    </xf>
    <xf numFmtId="0" fontId="96" fillId="0" borderId="0" xfId="0" applyFont="1" applyAlignment="1">
      <alignment horizontal="center"/>
    </xf>
    <xf numFmtId="0" fontId="96" fillId="0" borderId="0" xfId="0" applyFont="1">
      <alignment vertical="center"/>
    </xf>
    <xf numFmtId="0" fontId="96" fillId="0" borderId="0" xfId="0" applyFont="1" applyAlignment="1"/>
    <xf numFmtId="0" fontId="14" fillId="8" borderId="2" xfId="0" applyFont="1" applyFill="1" applyBorder="1" applyAlignment="1">
      <alignment horizontal="right" indent="1"/>
    </xf>
    <xf numFmtId="0" fontId="14" fillId="8" borderId="5" xfId="0" applyFont="1" applyFill="1" applyBorder="1">
      <alignment vertical="center"/>
    </xf>
    <xf numFmtId="0" fontId="14" fillId="8" borderId="5" xfId="0" applyFont="1" applyFill="1" applyBorder="1" applyAlignment="1">
      <alignment horizontal="right" indent="1"/>
    </xf>
    <xf numFmtId="0" fontId="14" fillId="8" borderId="10" xfId="0" applyFont="1" applyFill="1" applyBorder="1" applyAlignment="1">
      <alignment horizontal="right" indent="1"/>
    </xf>
    <xf numFmtId="0" fontId="14" fillId="8" borderId="4" xfId="0" applyFont="1" applyFill="1" applyBorder="1">
      <alignment vertical="center"/>
    </xf>
    <xf numFmtId="0" fontId="14" fillId="8" borderId="2" xfId="0" applyFont="1" applyFill="1" applyBorder="1" applyAlignment="1">
      <alignment horizontal="right" vertical="center" indent="1"/>
    </xf>
    <xf numFmtId="0" fontId="14" fillId="0" borderId="2" xfId="0" applyFont="1" applyBorder="1" applyAlignment="1">
      <alignment horizontal="center" vertical="center"/>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14" fillId="7" borderId="2" xfId="0" applyFont="1" applyFill="1" applyBorder="1" applyAlignment="1">
      <alignment horizontal="center" vertical="center"/>
    </xf>
    <xf numFmtId="0" fontId="20" fillId="11" borderId="2" xfId="0" applyFont="1" applyFill="1" applyBorder="1" applyAlignment="1">
      <alignment horizontal="right" vertical="center" indent="1" readingOrder="2"/>
    </xf>
    <xf numFmtId="0" fontId="20" fillId="11" borderId="2" xfId="0" applyFont="1" applyFill="1" applyBorder="1" applyAlignment="1">
      <alignment horizontal="center" vertical="center"/>
    </xf>
    <xf numFmtId="0" fontId="14" fillId="11" borderId="3" xfId="0" applyFont="1" applyFill="1" applyBorder="1" applyAlignment="1">
      <alignment horizontal="left" vertical="center"/>
    </xf>
    <xf numFmtId="0" fontId="14" fillId="11" borderId="2" xfId="0" applyFont="1" applyFill="1" applyBorder="1" applyAlignment="1">
      <alignment horizontal="center" vertical="center"/>
    </xf>
    <xf numFmtId="0" fontId="20" fillId="2" borderId="5" xfId="0" applyFont="1" applyFill="1" applyBorder="1" applyAlignment="1">
      <alignment horizontal="right" vertical="center" readingOrder="2"/>
    </xf>
    <xf numFmtId="0" fontId="20" fillId="2" borderId="5" xfId="0" applyFont="1" applyFill="1" applyBorder="1">
      <alignment vertical="center"/>
    </xf>
    <xf numFmtId="0" fontId="14" fillId="9" borderId="5" xfId="0" applyFont="1" applyFill="1" applyBorder="1" applyAlignment="1">
      <alignment horizontal="center" vertical="center"/>
    </xf>
    <xf numFmtId="0" fontId="20" fillId="9" borderId="4"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11" xfId="0" applyFont="1" applyFill="1" applyBorder="1" applyAlignment="1">
      <alignment horizontal="center" vertical="center"/>
    </xf>
    <xf numFmtId="0" fontId="22" fillId="2" borderId="5" xfId="0" applyFont="1" applyFill="1" applyBorder="1" applyAlignment="1">
      <alignment horizontal="right" vertical="center" wrapText="1" indent="1"/>
    </xf>
    <xf numFmtId="0" fontId="36" fillId="2" borderId="5" xfId="0" applyFont="1" applyFill="1" applyBorder="1" applyAlignment="1">
      <alignment horizontal="right" vertical="center" wrapText="1" indent="1"/>
    </xf>
    <xf numFmtId="0" fontId="22" fillId="2" borderId="5" xfId="0" applyFont="1" applyFill="1" applyBorder="1" applyAlignment="1">
      <alignment horizontal="left" vertical="center" wrapText="1"/>
    </xf>
    <xf numFmtId="0" fontId="14" fillId="2" borderId="9" xfId="0" applyFont="1" applyFill="1" applyBorder="1" applyAlignment="1">
      <alignment horizontal="right" vertical="center" indent="1" readingOrder="2"/>
    </xf>
    <xf numFmtId="0" fontId="14" fillId="2" borderId="1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6" xfId="0" applyFont="1" applyFill="1" applyBorder="1" applyAlignment="1">
      <alignment horizontal="left" vertical="center"/>
    </xf>
    <xf numFmtId="0" fontId="22" fillId="0" borderId="5" xfId="0" applyFont="1" applyBorder="1" applyAlignment="1">
      <alignment horizontal="right" vertical="center" wrapText="1" indent="1"/>
    </xf>
    <xf numFmtId="0" fontId="96" fillId="2" borderId="0" xfId="0" applyFont="1" applyFill="1" applyAlignment="1"/>
    <xf numFmtId="0" fontId="20" fillId="0" borderId="5" xfId="0" applyFont="1" applyBorder="1" applyAlignment="1">
      <alignment horizontal="left" vertical="center" wrapText="1"/>
    </xf>
    <xf numFmtId="0" fontId="14" fillId="2" borderId="2" xfId="0" applyFont="1" applyFill="1" applyBorder="1" applyAlignment="1">
      <alignment horizontal="right" vertical="center" indent="1" readingOrder="2"/>
    </xf>
    <xf numFmtId="0" fontId="22" fillId="2" borderId="3" xfId="0" applyFont="1" applyFill="1" applyBorder="1" applyAlignment="1">
      <alignment horizontal="right" vertical="center" wrapText="1" indent="1"/>
    </xf>
    <xf numFmtId="0" fontId="14" fillId="2" borderId="3" xfId="0" applyFont="1" applyFill="1" applyBorder="1" applyAlignment="1">
      <alignment horizontal="left" vertical="center" wrapText="1"/>
    </xf>
    <xf numFmtId="0" fontId="22" fillId="2" borderId="2" xfId="0" applyFont="1" applyFill="1" applyBorder="1" applyAlignment="1">
      <alignment vertical="center" wrapText="1"/>
    </xf>
    <xf numFmtId="0" fontId="22" fillId="2" borderId="3" xfId="0" applyFont="1" applyFill="1" applyBorder="1" applyAlignment="1">
      <alignment horizontal="left" vertical="center" wrapText="1"/>
    </xf>
    <xf numFmtId="0" fontId="14" fillId="9" borderId="4" xfId="0" applyFont="1" applyFill="1" applyBorder="1" applyAlignment="1">
      <alignment horizontal="right" vertical="center" indent="1"/>
    </xf>
    <xf numFmtId="0" fontId="14" fillId="2" borderId="5" xfId="0" applyFont="1" applyFill="1" applyBorder="1" applyAlignment="1">
      <alignment horizontal="center" vertical="center" readingOrder="2"/>
    </xf>
    <xf numFmtId="0" fontId="14" fillId="11" borderId="2" xfId="0" applyFont="1" applyFill="1" applyBorder="1" applyAlignment="1">
      <alignment horizontal="right" vertical="center" indent="1" readingOrder="2"/>
    </xf>
    <xf numFmtId="0" fontId="22" fillId="11" borderId="3" xfId="0" applyFont="1" applyFill="1" applyBorder="1" applyAlignment="1">
      <alignment horizontal="right" vertical="center" wrapText="1" indent="1"/>
    </xf>
    <xf numFmtId="0" fontId="14" fillId="11" borderId="3" xfId="0" applyFont="1" applyFill="1" applyBorder="1" applyAlignment="1">
      <alignment horizontal="left" vertical="center" wrapText="1"/>
    </xf>
    <xf numFmtId="0" fontId="22" fillId="11" borderId="2" xfId="0" applyFont="1" applyFill="1" applyBorder="1" applyAlignment="1">
      <alignment vertical="center" wrapText="1"/>
    </xf>
    <xf numFmtId="0" fontId="22" fillId="11" borderId="3" xfId="0" applyFont="1" applyFill="1" applyBorder="1" applyAlignment="1">
      <alignment horizontal="left" vertical="center" wrapText="1"/>
    </xf>
    <xf numFmtId="0" fontId="35" fillId="0" borderId="5" xfId="0" applyFont="1" applyBorder="1" applyAlignment="1">
      <alignment horizontal="center" vertical="center" readingOrder="2"/>
    </xf>
    <xf numFmtId="0" fontId="36" fillId="0" borderId="5" xfId="0" applyFont="1" applyBorder="1" applyAlignment="1">
      <alignment horizontal="right" vertical="center" wrapText="1" indent="1"/>
    </xf>
    <xf numFmtId="0" fontId="16" fillId="0" borderId="0" xfId="50" applyFont="1" applyAlignment="1" applyProtection="1">
      <alignment horizontal="center"/>
    </xf>
    <xf numFmtId="0" fontId="16" fillId="0" borderId="0" xfId="50" applyFont="1" applyAlignment="1" applyProtection="1">
      <alignment vertical="center"/>
    </xf>
    <xf numFmtId="0" fontId="16" fillId="0" borderId="0" xfId="50" applyFont="1" applyAlignment="1" applyProtection="1">
      <alignment horizontal="left" vertical="center" wrapText="1"/>
    </xf>
    <xf numFmtId="0" fontId="14" fillId="0" borderId="2" xfId="0" applyFont="1" applyBorder="1" applyAlignment="1">
      <alignment horizontal="right" vertical="center" indent="1" readingOrder="2"/>
    </xf>
    <xf numFmtId="0" fontId="22" fillId="0" borderId="3" xfId="0" applyFont="1" applyBorder="1" applyAlignment="1">
      <alignment horizontal="right" vertical="center" wrapText="1" inden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22" fillId="0" borderId="3" xfId="0" applyFont="1" applyBorder="1" applyAlignment="1">
      <alignment horizontal="left" vertical="center" wrapText="1"/>
    </xf>
    <xf numFmtId="0" fontId="14" fillId="0" borderId="4" xfId="0" applyFont="1" applyBorder="1" applyAlignment="1">
      <alignment horizontal="left" vertical="center"/>
    </xf>
    <xf numFmtId="0" fontId="97" fillId="0" borderId="0" xfId="0" applyFont="1" applyAlignment="1"/>
    <xf numFmtId="0" fontId="14" fillId="5" borderId="2" xfId="0" applyFont="1" applyFill="1" applyBorder="1" applyAlignment="1"/>
    <xf numFmtId="0" fontId="14" fillId="5" borderId="4" xfId="0" applyFont="1" applyFill="1" applyBorder="1" applyAlignment="1"/>
    <xf numFmtId="0" fontId="14" fillId="7" borderId="3" xfId="0" applyFont="1" applyFill="1" applyBorder="1" applyAlignment="1">
      <alignment horizontal="right" vertical="center" readingOrder="2"/>
    </xf>
    <xf numFmtId="0" fontId="16" fillId="11" borderId="4" xfId="0" applyFont="1" applyFill="1" applyBorder="1" applyAlignment="1"/>
    <xf numFmtId="0" fontId="16" fillId="11" borderId="2" xfId="0" applyFont="1" applyFill="1" applyBorder="1" applyAlignment="1"/>
    <xf numFmtId="0" fontId="20" fillId="11" borderId="4" xfId="0" applyFont="1" applyFill="1" applyBorder="1" applyAlignment="1">
      <alignment horizontal="left" vertical="center"/>
    </xf>
    <xf numFmtId="0" fontId="98" fillId="0" borderId="0" xfId="0" applyFont="1" applyAlignment="1"/>
    <xf numFmtId="0" fontId="16" fillId="2" borderId="3" xfId="50" applyFont="1" applyFill="1" applyBorder="1" applyAlignment="1" applyProtection="1">
      <alignment horizontal="center" wrapText="1"/>
    </xf>
    <xf numFmtId="0" fontId="16" fillId="2" borderId="3" xfId="50" applyFont="1" applyFill="1" applyBorder="1" applyAlignment="1" applyProtection="1">
      <alignment horizontal="center" vertical="top" wrapText="1"/>
    </xf>
    <xf numFmtId="0" fontId="16" fillId="2" borderId="4" xfId="50" applyFont="1" applyFill="1" applyBorder="1" applyAlignment="1" applyProtection="1">
      <alignment horizontal="center" vertical="top" wrapText="1"/>
    </xf>
    <xf numFmtId="0" fontId="16" fillId="2" borderId="2" xfId="50" applyFont="1" applyFill="1" applyBorder="1" applyAlignment="1" applyProtection="1">
      <alignment horizontal="center" vertical="top" wrapText="1"/>
    </xf>
    <xf numFmtId="0" fontId="14" fillId="2" borderId="4" xfId="51" applyFont="1" applyFill="1" applyBorder="1" applyAlignment="1" applyProtection="1">
      <alignment vertical="center"/>
    </xf>
    <xf numFmtId="0" fontId="98" fillId="0" borderId="0" xfId="0" applyFont="1" applyAlignment="1">
      <alignment horizontal="center" vertical="center"/>
    </xf>
    <xf numFmtId="0" fontId="33" fillId="9" borderId="5" xfId="50" applyFont="1" applyFill="1" applyBorder="1" applyAlignment="1" applyProtection="1">
      <alignment horizontal="center" vertical="center"/>
    </xf>
    <xf numFmtId="0" fontId="20" fillId="9" borderId="5" xfId="50" applyFont="1" applyFill="1" applyBorder="1" applyAlignment="1" applyProtection="1">
      <alignment horizontal="center" vertical="center" wrapText="1"/>
    </xf>
    <xf numFmtId="0" fontId="33" fillId="9" borderId="2" xfId="50" applyFont="1" applyFill="1" applyBorder="1" applyAlignment="1" applyProtection="1">
      <alignment horizontal="center" vertical="center" wrapText="1"/>
    </xf>
    <xf numFmtId="0" fontId="33" fillId="9" borderId="5" xfId="50" applyFont="1" applyFill="1" applyBorder="1" applyAlignment="1" applyProtection="1">
      <alignment horizontal="center" vertical="center" wrapText="1"/>
    </xf>
    <xf numFmtId="0" fontId="33" fillId="9" borderId="4" xfId="50" applyFont="1" applyFill="1" applyBorder="1" applyAlignment="1" applyProtection="1">
      <alignment horizontal="center" vertical="center" wrapText="1"/>
    </xf>
    <xf numFmtId="0" fontId="33" fillId="9" borderId="11" xfId="50" applyFont="1" applyFill="1" applyBorder="1" applyAlignment="1" applyProtection="1">
      <alignment horizontal="center" vertical="center" wrapText="1"/>
    </xf>
    <xf numFmtId="0" fontId="14" fillId="9" borderId="7" xfId="0" applyFont="1" applyFill="1" applyBorder="1" applyAlignment="1">
      <alignment horizontal="center" vertical="center"/>
    </xf>
    <xf numFmtId="0" fontId="33" fillId="9" borderId="16" xfId="50" applyFont="1" applyFill="1" applyBorder="1" applyAlignment="1" applyProtection="1">
      <alignment horizontal="center" vertical="center" wrapText="1"/>
    </xf>
    <xf numFmtId="0" fontId="36" fillId="0" borderId="5" xfId="50" applyFont="1" applyBorder="1" applyAlignment="1" applyProtection="1">
      <alignment horizontal="center" vertical="center" wrapText="1"/>
    </xf>
    <xf numFmtId="0" fontId="33" fillId="2" borderId="2" xfId="50" applyFont="1" applyFill="1" applyBorder="1" applyAlignment="1" applyProtection="1">
      <alignment horizontal="center" vertical="center" wrapText="1"/>
    </xf>
    <xf numFmtId="0" fontId="33" fillId="2" borderId="5" xfId="50" applyFont="1" applyFill="1" applyBorder="1" applyAlignment="1" applyProtection="1">
      <alignment horizontal="center" vertical="center" wrapText="1"/>
    </xf>
    <xf numFmtId="0" fontId="33" fillId="2" borderId="4" xfId="50" applyFont="1" applyFill="1" applyBorder="1" applyAlignment="1" applyProtection="1">
      <alignment horizontal="center" vertical="center" wrapText="1"/>
    </xf>
    <xf numFmtId="0" fontId="33" fillId="0" borderId="5" xfId="50" applyFont="1" applyBorder="1" applyAlignment="1" applyProtection="1">
      <alignment horizontal="center" vertical="center"/>
    </xf>
    <xf numFmtId="0" fontId="36" fillId="2" borderId="5" xfId="50" applyFont="1" applyFill="1" applyBorder="1" applyAlignment="1" applyProtection="1">
      <alignment horizontal="center" vertical="center" wrapText="1"/>
    </xf>
    <xf numFmtId="0" fontId="33" fillId="2" borderId="5" xfId="50" applyFont="1" applyFill="1" applyBorder="1" applyAlignment="1" applyProtection="1">
      <alignment horizontal="center" vertical="center"/>
    </xf>
    <xf numFmtId="0" fontId="68" fillId="0" borderId="0" xfId="0" applyFont="1" applyAlignment="1"/>
    <xf numFmtId="0" fontId="31" fillId="0" borderId="0" xfId="0" applyFont="1" applyAlignment="1"/>
    <xf numFmtId="0" fontId="17" fillId="0" borderId="0" xfId="0" applyFont="1" applyAlignment="1">
      <alignment wrapText="1"/>
    </xf>
    <xf numFmtId="0" fontId="32" fillId="0" borderId="0" xfId="0" applyFont="1" applyAlignment="1"/>
    <xf numFmtId="0" fontId="2" fillId="0" borderId="0" xfId="0" applyFont="1" applyAlignment="1">
      <alignment horizontal="left" vertical="center"/>
    </xf>
    <xf numFmtId="0" fontId="87" fillId="0" borderId="0" xfId="15" applyFont="1" applyAlignment="1" applyProtection="1">
      <alignment vertical="center"/>
    </xf>
    <xf numFmtId="0" fontId="19" fillId="2" borderId="0" xfId="4" applyFont="1" applyFill="1" applyAlignment="1" applyProtection="1">
      <alignment vertical="center"/>
    </xf>
    <xf numFmtId="0" fontId="19" fillId="2" borderId="0" xfId="15" applyFont="1" applyFill="1" applyAlignment="1" applyProtection="1">
      <alignment vertical="center" readingOrder="1"/>
    </xf>
    <xf numFmtId="0" fontId="19" fillId="2" borderId="0" xfId="4" applyFont="1" applyFill="1" applyAlignment="1" applyProtection="1">
      <alignment horizontal="left" vertical="center"/>
    </xf>
    <xf numFmtId="0" fontId="19" fillId="0" borderId="0" xfId="15" applyFont="1" applyAlignment="1" applyProtection="1">
      <alignment vertical="center" readingOrder="2"/>
    </xf>
    <xf numFmtId="0" fontId="19" fillId="2" borderId="0" xfId="15" applyFont="1" applyFill="1" applyAlignment="1" applyProtection="1">
      <alignment vertical="center" readingOrder="2"/>
    </xf>
    <xf numFmtId="0" fontId="19" fillId="2" borderId="0" xfId="15" applyFont="1" applyFill="1" applyAlignment="1" applyProtection="1">
      <alignment vertical="center"/>
    </xf>
    <xf numFmtId="0" fontId="67" fillId="0" borderId="0" xfId="0" applyFont="1" applyAlignment="1">
      <alignment horizontal="left" vertical="top"/>
    </xf>
    <xf numFmtId="0" fontId="67" fillId="0" borderId="0" xfId="0" applyFont="1" applyAlignment="1">
      <alignment vertical="top"/>
    </xf>
    <xf numFmtId="0" fontId="91" fillId="0" borderId="0" xfId="0" applyFont="1" applyAlignment="1">
      <alignment vertical="top"/>
    </xf>
    <xf numFmtId="0" fontId="99" fillId="0" borderId="0" xfId="2" applyAlignment="1" applyProtection="1">
      <alignment horizontal="left" vertical="top"/>
    </xf>
    <xf numFmtId="0" fontId="77" fillId="0" borderId="0" xfId="0" applyFont="1" applyAlignment="1"/>
    <xf numFmtId="0" fontId="17" fillId="0" borderId="0" xfId="0" applyFont="1" applyAlignment="1">
      <alignment horizontal="left" vertical="center"/>
    </xf>
    <xf numFmtId="0" fontId="17" fillId="0" borderId="0" xfId="0" applyFont="1" applyAlignment="1">
      <alignment horizontal="right" vertical="top" readingOrder="2"/>
    </xf>
    <xf numFmtId="0" fontId="91" fillId="0" borderId="0" xfId="0" applyFont="1" applyAlignment="1"/>
    <xf numFmtId="0" fontId="2" fillId="0" borderId="0" xfId="0" applyFont="1" applyAlignment="1">
      <alignment horizontal="left" vertical="top"/>
    </xf>
    <xf numFmtId="14" fontId="14" fillId="5" borderId="4" xfId="0" applyNumberFormat="1" applyFont="1" applyFill="1" applyBorder="1" applyAlignment="1"/>
    <xf numFmtId="0" fontId="97" fillId="0" borderId="0" xfId="0" applyFont="1">
      <alignment vertical="center"/>
    </xf>
    <xf numFmtId="0" fontId="20" fillId="2" borderId="1" xfId="51" applyFont="1" applyFill="1" applyBorder="1" applyAlignment="1" applyProtection="1">
      <alignment vertical="center"/>
    </xf>
    <xf numFmtId="0" fontId="14" fillId="2" borderId="1" xfId="51" applyFont="1" applyFill="1" applyBorder="1" applyAlignment="1" applyProtection="1">
      <alignment vertical="center"/>
    </xf>
    <xf numFmtId="0" fontId="44" fillId="2" borderId="1" xfId="51" applyFont="1" applyFill="1" applyBorder="1" applyAlignment="1" applyProtection="1">
      <alignment vertical="center"/>
    </xf>
    <xf numFmtId="0" fontId="20" fillId="2" borderId="16" xfId="51" applyFont="1" applyFill="1" applyBorder="1" applyAlignment="1" applyProtection="1">
      <alignment vertical="center"/>
    </xf>
    <xf numFmtId="0" fontId="14" fillId="2" borderId="10" xfId="51" applyFont="1" applyFill="1" applyBorder="1" applyAlignment="1" applyProtection="1">
      <alignment vertical="center"/>
    </xf>
    <xf numFmtId="0" fontId="16" fillId="2" borderId="1" xfId="51" applyFont="1" applyFill="1" applyBorder="1" applyAlignment="1" applyProtection="1">
      <alignment vertical="center"/>
    </xf>
    <xf numFmtId="0" fontId="14" fillId="0" borderId="16" xfId="51" applyFont="1" applyBorder="1" applyAlignment="1" applyProtection="1">
      <alignment vertical="center"/>
    </xf>
    <xf numFmtId="0" fontId="33" fillId="8" borderId="5" xfId="35" applyFont="1" applyFill="1" applyBorder="1" applyAlignment="1" applyProtection="1">
      <alignment horizontal="center" vertical="center"/>
    </xf>
    <xf numFmtId="0" fontId="20" fillId="9" borderId="5" xfId="35" applyFont="1" applyFill="1" applyBorder="1" applyAlignment="1" applyProtection="1">
      <alignment horizontal="center" vertical="center" wrapText="1"/>
    </xf>
    <xf numFmtId="0" fontId="33" fillId="9" borderId="5" xfId="35" applyFont="1" applyFill="1" applyBorder="1" applyAlignment="1" applyProtection="1">
      <alignment horizontal="center" vertical="center" wrapText="1"/>
    </xf>
    <xf numFmtId="0" fontId="33" fillId="9" borderId="5" xfId="35" applyFont="1" applyFill="1" applyBorder="1" applyAlignment="1" applyProtection="1">
      <alignment horizontal="center" vertical="top" wrapText="1"/>
    </xf>
    <xf numFmtId="0" fontId="33" fillId="9" borderId="11" xfId="35" applyFont="1" applyFill="1" applyBorder="1" applyAlignment="1" applyProtection="1">
      <alignment horizontal="center" vertical="center"/>
    </xf>
    <xf numFmtId="0" fontId="33" fillId="9" borderId="11" xfId="35" applyFont="1" applyFill="1" applyBorder="1" applyAlignment="1" applyProtection="1">
      <alignment horizontal="center" vertical="center" wrapText="1"/>
    </xf>
    <xf numFmtId="0" fontId="33" fillId="9" borderId="16" xfId="35" applyFont="1" applyFill="1" applyBorder="1" applyAlignment="1" applyProtection="1">
      <alignment horizontal="center" vertical="center" wrapText="1"/>
    </xf>
    <xf numFmtId="0" fontId="36" fillId="0" borderId="5" xfId="35" applyFont="1" applyBorder="1" applyAlignment="1" applyProtection="1">
      <alignment horizontal="center" vertical="center" wrapText="1"/>
    </xf>
    <xf numFmtId="0" fontId="33" fillId="0" borderId="5" xfId="35" applyFont="1" applyBorder="1" applyAlignment="1" applyProtection="1">
      <alignment horizontal="center" vertical="center" wrapText="1"/>
    </xf>
    <xf numFmtId="0" fontId="33" fillId="0" borderId="5" xfId="35" applyFont="1" applyBorder="1" applyAlignment="1" applyProtection="1">
      <alignment horizontal="center" vertical="center"/>
    </xf>
    <xf numFmtId="0" fontId="33" fillId="2" borderId="5" xfId="29" applyFont="1" applyFill="1" applyBorder="1" applyAlignment="1" applyProtection="1">
      <alignment horizontal="center" vertical="center" wrapText="1"/>
    </xf>
    <xf numFmtId="0" fontId="100" fillId="2" borderId="5" xfId="35" applyFont="1" applyFill="1" applyBorder="1" applyAlignment="1" applyProtection="1">
      <alignment horizontal="center" vertical="center" wrapText="1"/>
    </xf>
    <xf numFmtId="0" fontId="33" fillId="0" borderId="5" xfId="35" applyFont="1" applyBorder="1" applyAlignment="1" applyProtection="1">
      <alignment vertical="center" wrapText="1"/>
    </xf>
    <xf numFmtId="0" fontId="68" fillId="0" borderId="0" xfId="0" applyFont="1">
      <alignment vertical="center"/>
    </xf>
    <xf numFmtId="0" fontId="67" fillId="0" borderId="0" xfId="0" applyFont="1">
      <alignment vertical="center"/>
    </xf>
    <xf numFmtId="0" fontId="91" fillId="0" borderId="0" xfId="0" applyFont="1">
      <alignment vertical="center"/>
    </xf>
    <xf numFmtId="0" fontId="2" fillId="0" borderId="0" xfId="15" applyFont="1" applyAlignment="1" applyProtection="1">
      <alignment horizontal="left" vertical="center"/>
    </xf>
    <xf numFmtId="0" fontId="20" fillId="2" borderId="3" xfId="51" applyFont="1" applyFill="1" applyBorder="1" applyAlignment="1" applyProtection="1">
      <alignment vertical="center"/>
    </xf>
    <xf numFmtId="0" fontId="14" fillId="2" borderId="3" xfId="51" applyFont="1" applyFill="1" applyBorder="1" applyAlignment="1" applyProtection="1">
      <alignment vertical="center"/>
    </xf>
    <xf numFmtId="0" fontId="44" fillId="2" borderId="3" xfId="51" applyFont="1" applyFill="1" applyBorder="1" applyAlignment="1" applyProtection="1">
      <alignment vertical="center"/>
    </xf>
    <xf numFmtId="0" fontId="20" fillId="2" borderId="4" xfId="51" applyFont="1" applyFill="1" applyBorder="1" applyAlignment="1" applyProtection="1">
      <alignment vertical="center"/>
    </xf>
    <xf numFmtId="0" fontId="33" fillId="9" borderId="5" xfId="35" applyFont="1" applyFill="1" applyBorder="1" applyAlignment="1" applyProtection="1">
      <alignment horizontal="center" vertical="center"/>
    </xf>
    <xf numFmtId="0" fontId="100" fillId="0" borderId="5" xfId="35" applyFont="1" applyBorder="1" applyAlignment="1" applyProtection="1">
      <alignment horizontal="center" vertical="center" wrapText="1"/>
    </xf>
    <xf numFmtId="0" fontId="101" fillId="0" borderId="0" xfId="0" applyFont="1" applyAlignment="1"/>
    <xf numFmtId="0" fontId="48" fillId="0" borderId="0" xfId="0" applyFont="1" applyAlignment="1">
      <alignment wrapText="1"/>
    </xf>
    <xf numFmtId="0" fontId="4" fillId="0" borderId="0" xfId="0" applyFont="1" applyAlignment="1"/>
    <xf numFmtId="0" fontId="4" fillId="0" borderId="0" xfId="0" applyFont="1" applyAlignment="1">
      <alignment horizontal="left" vertical="center"/>
    </xf>
    <xf numFmtId="0" fontId="87" fillId="0" borderId="0" xfId="0" applyFont="1" applyAlignment="1">
      <alignment vertical="top"/>
    </xf>
    <xf numFmtId="0" fontId="22" fillId="0" borderId="0" xfId="52" applyFont="1" applyProtection="1"/>
    <xf numFmtId="0" fontId="22" fillId="0" borderId="0" xfId="52" applyFont="1" applyAlignment="1" applyProtection="1">
      <alignment horizontal="center"/>
    </xf>
    <xf numFmtId="0" fontId="20" fillId="5" borderId="2" xfId="0" applyFont="1" applyFill="1" applyBorder="1" applyAlignment="1"/>
    <xf numFmtId="0" fontId="20" fillId="5" borderId="4" xfId="0" applyFont="1" applyFill="1" applyBorder="1" applyAlignment="1"/>
    <xf numFmtId="0" fontId="20" fillId="0" borderId="4" xfId="0" applyFont="1" applyBorder="1" applyAlignment="1"/>
    <xf numFmtId="0" fontId="20" fillId="0" borderId="2" xfId="0" applyFont="1" applyBorder="1" applyAlignment="1"/>
    <xf numFmtId="0" fontId="20" fillId="8" borderId="2" xfId="0" applyFont="1" applyFill="1" applyBorder="1" applyAlignment="1"/>
    <xf numFmtId="0" fontId="20" fillId="7" borderId="2" xfId="52" applyFont="1" applyFill="1" applyBorder="1" applyAlignment="1" applyProtection="1">
      <alignment readingOrder="2"/>
    </xf>
    <xf numFmtId="0" fontId="20" fillId="7" borderId="3" xfId="52" applyFont="1" applyFill="1" applyBorder="1" applyProtection="1"/>
    <xf numFmtId="0" fontId="20" fillId="7" borderId="4" xfId="52" applyFont="1" applyFill="1" applyBorder="1" applyAlignment="1" applyProtection="1">
      <alignment horizontal="center"/>
    </xf>
    <xf numFmtId="0" fontId="20" fillId="7" borderId="2" xfId="52" applyFont="1" applyFill="1" applyBorder="1" applyProtection="1"/>
    <xf numFmtId="0" fontId="20" fillId="7" borderId="3" xfId="52" applyFont="1" applyFill="1" applyBorder="1" applyAlignment="1" applyProtection="1">
      <alignment horizontal="center"/>
    </xf>
    <xf numFmtId="0" fontId="20" fillId="7" borderId="4" xfId="52" applyFont="1" applyFill="1" applyBorder="1" applyAlignment="1" applyProtection="1">
      <alignment vertical="center"/>
    </xf>
    <xf numFmtId="0" fontId="22" fillId="0" borderId="0" xfId="52" applyFont="1" applyAlignment="1" applyProtection="1">
      <alignment vertical="center"/>
    </xf>
    <xf numFmtId="0" fontId="20" fillId="11" borderId="2" xfId="52" applyFont="1" applyFill="1" applyBorder="1" applyAlignment="1" applyProtection="1">
      <alignment vertical="center" readingOrder="2"/>
    </xf>
    <xf numFmtId="0" fontId="20" fillId="11" borderId="3" xfId="52" applyFont="1" applyFill="1" applyBorder="1" applyAlignment="1" applyProtection="1">
      <alignment vertical="center"/>
    </xf>
    <xf numFmtId="0" fontId="20" fillId="11" borderId="4" xfId="52" applyFont="1" applyFill="1" applyBorder="1" applyAlignment="1" applyProtection="1">
      <alignment horizontal="center" vertical="center"/>
    </xf>
    <xf numFmtId="0" fontId="20" fillId="11" borderId="2" xfId="52" applyFont="1" applyFill="1" applyBorder="1" applyAlignment="1" applyProtection="1">
      <alignment vertical="center"/>
    </xf>
    <xf numFmtId="0" fontId="20" fillId="11" borderId="3" xfId="52" applyFont="1" applyFill="1" applyBorder="1" applyAlignment="1" applyProtection="1">
      <alignment horizontal="center" vertical="center"/>
    </xf>
    <xf numFmtId="0" fontId="20" fillId="11" borderId="4" xfId="52" applyFont="1" applyFill="1" applyBorder="1" applyAlignment="1" applyProtection="1">
      <alignment vertical="center"/>
    </xf>
    <xf numFmtId="0" fontId="20" fillId="0" borderId="2" xfId="52" applyFont="1" applyBorder="1" applyAlignment="1" applyProtection="1">
      <alignment horizontal="right" vertical="center" readingOrder="2"/>
    </xf>
    <xf numFmtId="0" fontId="22" fillId="2" borderId="3" xfId="52" applyFont="1" applyFill="1" applyBorder="1" applyAlignment="1" applyProtection="1">
      <alignment vertical="center"/>
    </xf>
    <xf numFmtId="0" fontId="22" fillId="2" borderId="4" xfId="52" applyFont="1" applyFill="1" applyBorder="1" applyAlignment="1" applyProtection="1">
      <alignment horizontal="center" vertical="center"/>
    </xf>
    <xf numFmtId="0" fontId="22" fillId="2" borderId="2" xfId="52" applyFont="1" applyFill="1" applyBorder="1" applyAlignment="1" applyProtection="1">
      <alignment vertical="center"/>
    </xf>
    <xf numFmtId="0" fontId="22" fillId="2" borderId="3" xfId="52" applyFont="1" applyFill="1" applyBorder="1" applyAlignment="1" applyProtection="1">
      <alignment horizontal="center" vertical="center"/>
    </xf>
    <xf numFmtId="0" fontId="20" fillId="0" borderId="4" xfId="52" applyFont="1" applyBorder="1" applyAlignment="1" applyProtection="1">
      <alignment vertical="center"/>
    </xf>
    <xf numFmtId="0" fontId="22" fillId="0" borderId="0" xfId="52" applyFont="1" applyAlignment="1" applyProtection="1">
      <alignment horizontal="left" vertical="center"/>
    </xf>
    <xf numFmtId="0" fontId="20" fillId="8" borderId="7" xfId="52" applyFont="1" applyFill="1" applyBorder="1" applyAlignment="1" applyProtection="1">
      <alignment horizontal="center" vertical="center" wrapText="1"/>
    </xf>
    <xf numFmtId="0" fontId="20" fillId="8" borderId="5" xfId="52" applyFont="1" applyFill="1" applyBorder="1" applyAlignment="1" applyProtection="1">
      <alignment horizontal="center" vertical="center" wrapText="1"/>
    </xf>
    <xf numFmtId="0" fontId="20" fillId="8" borderId="6" xfId="52" applyFont="1" applyFill="1" applyBorder="1" applyAlignment="1" applyProtection="1">
      <alignment horizontal="center" vertical="center" wrapText="1"/>
    </xf>
    <xf numFmtId="0" fontId="20" fillId="0" borderId="0" xfId="52" applyFont="1" applyAlignment="1" applyProtection="1">
      <alignment horizontal="center" vertical="center"/>
    </xf>
    <xf numFmtId="0" fontId="22" fillId="2" borderId="5" xfId="52" applyFont="1" applyFill="1" applyBorder="1" applyAlignment="1" applyProtection="1">
      <alignment horizontal="center" vertical="center" wrapText="1"/>
    </xf>
    <xf numFmtId="0" fontId="22" fillId="2" borderId="5" xfId="52" applyFont="1" applyFill="1" applyBorder="1" applyAlignment="1" applyProtection="1">
      <alignment vertical="center" wrapText="1"/>
    </xf>
    <xf numFmtId="0" fontId="20" fillId="2" borderId="5" xfId="52" applyFont="1" applyFill="1" applyBorder="1" applyAlignment="1" applyProtection="1">
      <alignment vertical="top" wrapText="1"/>
    </xf>
    <xf numFmtId="0" fontId="9" fillId="0" borderId="5" xfId="52" applyFont="1" applyBorder="1" applyAlignment="1" applyProtection="1">
      <alignment horizontal="center" vertical="center"/>
    </xf>
    <xf numFmtId="0" fontId="22" fillId="0" borderId="5" xfId="52" applyFont="1" applyBorder="1" applyAlignment="1" applyProtection="1">
      <alignment vertical="center" wrapText="1"/>
    </xf>
    <xf numFmtId="0" fontId="22" fillId="0" borderId="5" xfId="52" applyFont="1" applyBorder="1" applyAlignment="1" applyProtection="1">
      <alignment horizontal="right" vertical="center" wrapText="1"/>
    </xf>
    <xf numFmtId="0" fontId="7" fillId="0" borderId="5" xfId="52" applyFont="1" applyBorder="1" applyAlignment="1" applyProtection="1">
      <alignment horizontal="center" vertical="center"/>
    </xf>
    <xf numFmtId="0" fontId="20" fillId="0" borderId="0" xfId="52" applyFont="1" applyAlignment="1" applyProtection="1">
      <alignment horizontal="center"/>
    </xf>
    <xf numFmtId="0" fontId="22" fillId="2" borderId="5" xfId="52" applyFont="1" applyFill="1" applyBorder="1" applyAlignment="1" applyProtection="1">
      <alignment horizontal="right" vertical="center" wrapText="1"/>
    </xf>
    <xf numFmtId="0" fontId="102" fillId="0" borderId="0" xfId="0" applyFont="1" applyAlignment="1">
      <alignment horizontal="center" vertical="center"/>
    </xf>
    <xf numFmtId="0" fontId="19" fillId="0" borderId="0" xfId="4" applyFont="1" applyProtection="1"/>
    <xf numFmtId="0" fontId="19" fillId="0" borderId="0" xfId="52" applyFont="1" applyProtection="1"/>
    <xf numFmtId="0" fontId="19" fillId="0" borderId="0" xfId="52" applyFont="1" applyAlignment="1" applyProtection="1">
      <alignment horizontal="center"/>
    </xf>
    <xf numFmtId="0" fontId="20" fillId="2" borderId="2" xfId="52" applyFont="1" applyFill="1" applyBorder="1" applyAlignment="1" applyProtection="1">
      <alignment horizontal="right" vertical="center" readingOrder="2"/>
    </xf>
    <xf numFmtId="0" fontId="22" fillId="2" borderId="3" xfId="52" applyFont="1" applyFill="1" applyBorder="1" applyProtection="1"/>
    <xf numFmtId="0" fontId="22" fillId="2" borderId="4" xfId="52" applyFont="1" applyFill="1" applyBorder="1" applyAlignment="1" applyProtection="1">
      <alignment horizontal="center"/>
    </xf>
    <xf numFmtId="0" fontId="22" fillId="2" borderId="2" xfId="52" applyFont="1" applyFill="1" applyBorder="1" applyAlignment="1" applyProtection="1">
      <alignment horizontal="center"/>
    </xf>
    <xf numFmtId="0" fontId="22" fillId="2" borderId="3" xfId="52" applyFont="1" applyFill="1" applyBorder="1" applyAlignment="1" applyProtection="1">
      <alignment horizontal="center"/>
    </xf>
    <xf numFmtId="0" fontId="20" fillId="2" borderId="4" xfId="52" applyFont="1" applyFill="1" applyBorder="1" applyAlignment="1" applyProtection="1">
      <alignment horizontal="left" vertical="center"/>
    </xf>
    <xf numFmtId="0" fontId="22" fillId="2" borderId="5" xfId="52" applyFont="1" applyFill="1" applyBorder="1" applyAlignment="1" applyProtection="1">
      <alignment vertical="center" wrapText="1" readingOrder="1"/>
    </xf>
    <xf numFmtId="0" fontId="22" fillId="2" borderId="5" xfId="52" applyFont="1" applyFill="1" applyBorder="1" applyAlignment="1" applyProtection="1">
      <alignment horizontal="center" vertical="center" wrapText="1" readingOrder="1"/>
    </xf>
    <xf numFmtId="0" fontId="47" fillId="0" borderId="12" xfId="0" applyFont="1" applyBorder="1">
      <alignment vertical="center"/>
    </xf>
    <xf numFmtId="0" fontId="19" fillId="0" borderId="0" xfId="52" applyFont="1" applyAlignment="1" applyProtection="1">
      <alignment readingOrder="2"/>
    </xf>
    <xf numFmtId="0" fontId="103" fillId="0" borderId="0" xfId="29" applyFont="1" applyProtection="1"/>
    <xf numFmtId="0" fontId="16" fillId="0" borderId="0" xfId="29" applyFont="1" applyProtection="1"/>
    <xf numFmtId="0" fontId="14" fillId="0" borderId="12" xfId="0" applyFont="1" applyBorder="1" applyAlignment="1"/>
    <xf numFmtId="0" fontId="14" fillId="0" borderId="13" xfId="0" applyFont="1" applyBorder="1" applyAlignment="1"/>
    <xf numFmtId="0" fontId="14" fillId="0" borderId="6" xfId="0" applyFont="1" applyBorder="1" applyAlignment="1"/>
    <xf numFmtId="0" fontId="14" fillId="8" borderId="6" xfId="0" applyFont="1" applyFill="1" applyBorder="1" applyAlignment="1"/>
    <xf numFmtId="0" fontId="14" fillId="8" borderId="12" xfId="0" applyFont="1" applyFill="1" applyBorder="1" applyAlignment="1"/>
    <xf numFmtId="0" fontId="14" fillId="7" borderId="2" xfId="52" applyFont="1" applyFill="1" applyBorder="1" applyAlignment="1" applyProtection="1">
      <alignment readingOrder="2"/>
    </xf>
    <xf numFmtId="0" fontId="14" fillId="7" borderId="3" xfId="29" applyFont="1" applyFill="1" applyBorder="1" applyProtection="1"/>
    <xf numFmtId="0" fontId="14" fillId="7" borderId="4" xfId="29" applyFont="1" applyFill="1" applyBorder="1" applyProtection="1"/>
    <xf numFmtId="0" fontId="14" fillId="7" borderId="2" xfId="29" applyFont="1" applyFill="1" applyBorder="1" applyProtection="1"/>
    <xf numFmtId="0" fontId="104" fillId="0" borderId="0" xfId="52" applyFont="1" applyAlignment="1" applyProtection="1">
      <alignment vertical="center"/>
    </xf>
    <xf numFmtId="0" fontId="14" fillId="11" borderId="2" xfId="52" applyFont="1" applyFill="1" applyBorder="1" applyAlignment="1" applyProtection="1">
      <alignment vertical="center" readingOrder="2"/>
    </xf>
    <xf numFmtId="0" fontId="14" fillId="11" borderId="3" xfId="52" applyFont="1" applyFill="1" applyBorder="1" applyAlignment="1" applyProtection="1">
      <alignment vertical="center"/>
    </xf>
    <xf numFmtId="0" fontId="14" fillId="11" borderId="4" xfId="52" applyFont="1" applyFill="1" applyBorder="1" applyAlignment="1" applyProtection="1">
      <alignment vertical="center"/>
    </xf>
    <xf numFmtId="0" fontId="14" fillId="11" borderId="2" xfId="52" applyFont="1" applyFill="1" applyBorder="1" applyAlignment="1" applyProtection="1">
      <alignment vertical="center"/>
    </xf>
    <xf numFmtId="0" fontId="14" fillId="11" borderId="3" xfId="52" applyFont="1" applyFill="1" applyBorder="1" applyAlignment="1" applyProtection="1">
      <alignment horizontal="center" vertical="center"/>
    </xf>
    <xf numFmtId="0" fontId="16" fillId="0" borderId="0" xfId="52" applyFont="1" applyAlignment="1" applyProtection="1">
      <alignment vertical="center"/>
    </xf>
    <xf numFmtId="0" fontId="20" fillId="0" borderId="10" xfId="29" applyFont="1" applyBorder="1" applyAlignment="1" applyProtection="1">
      <alignment vertical="center" readingOrder="2"/>
    </xf>
    <xf numFmtId="0" fontId="20" fillId="2" borderId="1" xfId="29" applyFont="1" applyFill="1" applyBorder="1" applyAlignment="1" applyProtection="1">
      <alignment vertical="center"/>
    </xf>
    <xf numFmtId="0" fontId="20" fillId="2" borderId="1" xfId="29" applyFont="1" applyFill="1" applyBorder="1" applyAlignment="1" applyProtection="1">
      <alignment horizontal="center" vertical="center"/>
    </xf>
    <xf numFmtId="0" fontId="20" fillId="2" borderId="16" xfId="29" applyFont="1" applyFill="1" applyBorder="1" applyAlignment="1" applyProtection="1">
      <alignment vertical="center"/>
    </xf>
    <xf numFmtId="0" fontId="20" fillId="2" borderId="10" xfId="29" applyFont="1" applyFill="1" applyBorder="1" applyAlignment="1" applyProtection="1">
      <alignment vertical="center" readingOrder="1"/>
    </xf>
    <xf numFmtId="0" fontId="103" fillId="0" borderId="0" xfId="29" applyFont="1" applyAlignment="1" applyProtection="1">
      <alignment wrapText="1"/>
    </xf>
    <xf numFmtId="0" fontId="22" fillId="8" borderId="7" xfId="24" applyFont="1" applyFill="1" applyBorder="1" applyAlignment="1" applyProtection="1">
      <alignment horizontal="center" vertical="center" wrapText="1"/>
    </xf>
    <xf numFmtId="0" fontId="33" fillId="8" borderId="5" xfId="29" applyFont="1" applyFill="1" applyBorder="1" applyAlignment="1" applyProtection="1">
      <alignment horizontal="center" vertical="center" wrapText="1"/>
    </xf>
    <xf numFmtId="0" fontId="20" fillId="8" borderId="5" xfId="24" applyFont="1" applyFill="1" applyBorder="1" applyAlignment="1" applyProtection="1">
      <alignment horizontal="center" vertical="center" wrapText="1"/>
    </xf>
    <xf numFmtId="0" fontId="16" fillId="0" borderId="0" xfId="29" applyFont="1" applyAlignment="1" applyProtection="1">
      <alignment wrapText="1"/>
    </xf>
    <xf numFmtId="0" fontId="16" fillId="0" borderId="5" xfId="29" applyFont="1" applyBorder="1" applyAlignment="1" applyProtection="1">
      <alignment horizontal="center" vertical="center"/>
    </xf>
    <xf numFmtId="0" fontId="22" fillId="0" borderId="5" xfId="29" applyFont="1" applyBorder="1" applyAlignment="1" applyProtection="1">
      <alignment wrapText="1" shrinkToFit="1" readingOrder="1"/>
    </xf>
    <xf numFmtId="0" fontId="16" fillId="0" borderId="5" xfId="29" applyFont="1" applyBorder="1" applyAlignment="1" applyProtection="1">
      <alignment vertical="center"/>
    </xf>
    <xf numFmtId="0" fontId="105" fillId="0" borderId="5" xfId="29" applyFont="1" applyBorder="1" applyAlignment="1" applyProtection="1">
      <alignment horizontal="left" vertical="center" wrapText="1" readingOrder="1"/>
    </xf>
    <xf numFmtId="0" fontId="20" fillId="0" borderId="5" xfId="29" applyFont="1" applyBorder="1" applyAlignment="1" applyProtection="1">
      <alignment horizontal="left"/>
    </xf>
    <xf numFmtId="0" fontId="22" fillId="0" borderId="5" xfId="29" applyFont="1" applyBorder="1" applyAlignment="1" applyProtection="1">
      <alignment horizontal="center" vertical="center"/>
    </xf>
    <xf numFmtId="0" fontId="22" fillId="0" borderId="5" xfId="29" applyFont="1" applyBorder="1" applyAlignment="1" applyProtection="1">
      <alignment horizontal="center"/>
    </xf>
    <xf numFmtId="0" fontId="14" fillId="0" borderId="0" xfId="29" applyFont="1" applyProtection="1"/>
    <xf numFmtId="0" fontId="20" fillId="0" borderId="5" xfId="29" applyFont="1" applyBorder="1" applyAlignment="1" applyProtection="1">
      <alignment horizontal="right" vertical="center"/>
    </xf>
    <xf numFmtId="0" fontId="20" fillId="0" borderId="5" xfId="29" applyFont="1" applyBorder="1" applyAlignment="1" applyProtection="1">
      <alignment horizontal="center"/>
    </xf>
    <xf numFmtId="0" fontId="105" fillId="0" borderId="5" xfId="29" applyFont="1" applyBorder="1" applyAlignment="1" applyProtection="1">
      <alignment vertical="center" readingOrder="1"/>
    </xf>
    <xf numFmtId="0" fontId="105" fillId="0" borderId="5" xfId="29" applyFont="1" applyBorder="1" applyAlignment="1" applyProtection="1">
      <alignment readingOrder="1"/>
    </xf>
    <xf numFmtId="0" fontId="20" fillId="0" borderId="5" xfId="29" applyFont="1" applyBorder="1" applyAlignment="1" applyProtection="1">
      <alignment horizontal="center" vertical="center"/>
    </xf>
    <xf numFmtId="0" fontId="20" fillId="0" borderId="5" xfId="29" applyFont="1" applyBorder="1" applyAlignment="1" applyProtection="1">
      <alignment vertical="center"/>
    </xf>
    <xf numFmtId="0" fontId="22" fillId="0" borderId="5" xfId="29" applyFont="1" applyBorder="1" applyProtection="1"/>
    <xf numFmtId="0" fontId="105" fillId="0" borderId="5" xfId="4" applyFont="1" applyBorder="1" applyAlignment="1" applyProtection="1">
      <alignment readingOrder="1"/>
    </xf>
    <xf numFmtId="0" fontId="106" fillId="0" borderId="5" xfId="4" applyFont="1" applyBorder="1" applyProtection="1"/>
    <xf numFmtId="0" fontId="62" fillId="0" borderId="5" xfId="0" applyFont="1" applyBorder="1" applyAlignment="1">
      <alignment vertical="center" wrapText="1" shrinkToFit="1" readingOrder="1"/>
    </xf>
    <xf numFmtId="0" fontId="106" fillId="0" borderId="5" xfId="29" applyFont="1" applyBorder="1" applyAlignment="1" applyProtection="1">
      <alignment horizontal="center"/>
    </xf>
    <xf numFmtId="0" fontId="106" fillId="0" borderId="5" xfId="29" applyFont="1" applyBorder="1" applyProtection="1"/>
    <xf numFmtId="0" fontId="18" fillId="0" borderId="12" xfId="0" applyFont="1" applyBorder="1" applyAlignment="1"/>
    <xf numFmtId="0" fontId="2" fillId="0" borderId="12" xfId="0" applyFont="1" applyBorder="1" applyAlignment="1"/>
    <xf numFmtId="0" fontId="2" fillId="0" borderId="12" xfId="29" applyFont="1" applyBorder="1" applyAlignment="1" applyProtection="1">
      <alignment wrapText="1" readingOrder="1"/>
    </xf>
    <xf numFmtId="0" fontId="107" fillId="0" borderId="0" xfId="29" applyFont="1" applyAlignment="1" applyProtection="1">
      <alignment horizontal="right" vertical="center" readingOrder="2"/>
    </xf>
    <xf numFmtId="0" fontId="19" fillId="0" borderId="0" xfId="29" applyFont="1" applyAlignment="1" applyProtection="1">
      <alignment horizontal="right" vertical="center"/>
    </xf>
    <xf numFmtId="0" fontId="49" fillId="0" borderId="0" xfId="29" applyFont="1" applyAlignment="1" applyProtection="1">
      <alignment horizontal="right" vertical="center"/>
    </xf>
    <xf numFmtId="0" fontId="49" fillId="0" borderId="0" xfId="29" applyFont="1" applyAlignment="1" applyProtection="1">
      <alignment horizontal="center" vertical="center"/>
    </xf>
    <xf numFmtId="0" fontId="2" fillId="0" borderId="0" xfId="29" applyFont="1" applyAlignment="1" applyProtection="1">
      <alignment wrapText="1" readingOrder="1"/>
    </xf>
    <xf numFmtId="0" fontId="2" fillId="0" borderId="0" xfId="29" applyFont="1" applyAlignment="1" applyProtection="1">
      <alignment readingOrder="1"/>
    </xf>
    <xf numFmtId="0" fontId="33" fillId="8" borderId="7" xfId="24" applyFont="1" applyFill="1" applyBorder="1" applyAlignment="1" applyProtection="1">
      <alignment horizontal="center" vertical="center" wrapText="1"/>
    </xf>
    <xf numFmtId="0" fontId="33" fillId="8" borderId="7" xfId="29" applyFont="1" applyFill="1" applyBorder="1" applyAlignment="1" applyProtection="1">
      <alignment horizontal="center" vertical="center" wrapText="1"/>
    </xf>
    <xf numFmtId="0" fontId="33" fillId="8" borderId="6" xfId="29" applyFont="1" applyFill="1" applyBorder="1" applyAlignment="1" applyProtection="1">
      <alignment horizontal="center" vertical="center"/>
    </xf>
    <xf numFmtId="0" fontId="20" fillId="8" borderId="13" xfId="29" applyFont="1" applyFill="1" applyBorder="1" applyAlignment="1" applyProtection="1">
      <alignment horizontal="center" vertical="center" wrapText="1"/>
    </xf>
    <xf numFmtId="0" fontId="20" fillId="8" borderId="7" xfId="29" applyFont="1" applyFill="1" applyBorder="1" applyAlignment="1" applyProtection="1">
      <alignment horizontal="center" vertical="center" wrapText="1"/>
    </xf>
    <xf numFmtId="0" fontId="33" fillId="8" borderId="12" xfId="29" applyFont="1" applyFill="1" applyBorder="1" applyAlignment="1" applyProtection="1">
      <alignment horizontal="center" vertical="center" wrapText="1"/>
    </xf>
    <xf numFmtId="0" fontId="22" fillId="0" borderId="5" xfId="29" applyFont="1" applyBorder="1" applyAlignment="1" applyProtection="1">
      <alignment horizontal="center" vertical="center" wrapText="1" shrinkToFit="1" readingOrder="1"/>
    </xf>
    <xf numFmtId="0" fontId="22" fillId="0" borderId="5" xfId="29" applyFont="1" applyBorder="1" applyAlignment="1" applyProtection="1">
      <alignment vertical="center" wrapText="1" shrinkToFit="1" readingOrder="1"/>
    </xf>
    <xf numFmtId="0" fontId="105" fillId="0" borderId="4" xfId="29" applyFont="1" applyBorder="1" applyAlignment="1" applyProtection="1">
      <alignment horizontal="left" vertical="center" wrapText="1" readingOrder="1"/>
    </xf>
    <xf numFmtId="0" fontId="20" fillId="0" borderId="5" xfId="29" applyFont="1" applyBorder="1" applyAlignment="1" applyProtection="1">
      <alignment horizontal="left" vertical="center"/>
    </xf>
    <xf numFmtId="0" fontId="16" fillId="0" borderId="12" xfId="29" applyFont="1" applyBorder="1" applyAlignment="1" applyProtection="1">
      <alignment wrapText="1" readingOrder="1"/>
    </xf>
    <xf numFmtId="0" fontId="15" fillId="0" borderId="12" xfId="29" applyFont="1" applyBorder="1" applyAlignment="1" applyProtection="1">
      <alignment wrapText="1" readingOrder="1"/>
    </xf>
    <xf numFmtId="0" fontId="19" fillId="0" borderId="0" xfId="29" applyFont="1" applyAlignment="1" applyProtection="1">
      <alignment horizontal="right" vertical="center" readingOrder="2"/>
    </xf>
    <xf numFmtId="0" fontId="16" fillId="0" borderId="0" xfId="29" applyFont="1" applyAlignment="1" applyProtection="1">
      <alignment wrapText="1" readingOrder="1"/>
    </xf>
    <xf numFmtId="0" fontId="16" fillId="0" borderId="0" xfId="32" applyFont="1" applyProtection="1"/>
    <xf numFmtId="0" fontId="67" fillId="0" borderId="0" xfId="29" applyFont="1" applyProtection="1"/>
    <xf numFmtId="0" fontId="99" fillId="0" borderId="0" xfId="2" applyProtection="1"/>
    <xf numFmtId="0" fontId="108" fillId="0" borderId="0" xfId="53" applyFont="1" applyProtection="1"/>
    <xf numFmtId="0" fontId="20" fillId="7" borderId="2" xfId="53" applyFont="1" applyFill="1" applyBorder="1" applyAlignment="1" applyProtection="1">
      <alignment horizontal="right" vertical="center" readingOrder="2"/>
    </xf>
    <xf numFmtId="0" fontId="20" fillId="7" borderId="3" xfId="53" applyFont="1" applyFill="1" applyBorder="1" applyAlignment="1" applyProtection="1">
      <alignment horizontal="left" vertical="center"/>
    </xf>
    <xf numFmtId="0" fontId="20" fillId="7" borderId="4" xfId="53" applyFont="1" applyFill="1" applyBorder="1" applyAlignment="1" applyProtection="1">
      <alignment horizontal="left" vertical="center"/>
    </xf>
    <xf numFmtId="0" fontId="20" fillId="7" borderId="2" xfId="53" applyFont="1" applyFill="1" applyBorder="1" applyAlignment="1" applyProtection="1">
      <alignment horizontal="left" vertical="center"/>
    </xf>
    <xf numFmtId="0" fontId="108" fillId="0" borderId="0" xfId="53" applyFont="1" applyAlignment="1" applyProtection="1">
      <alignment vertical="center"/>
    </xf>
    <xf numFmtId="0" fontId="20" fillId="0" borderId="2" xfId="1" applyFont="1" applyBorder="1" applyAlignment="1" applyProtection="1">
      <alignment horizontal="right" vertical="center" readingOrder="2"/>
    </xf>
    <xf numFmtId="0" fontId="22" fillId="0" borderId="3" xfId="53" applyFont="1" applyBorder="1" applyAlignment="1" applyProtection="1">
      <alignment vertical="center"/>
    </xf>
    <xf numFmtId="0" fontId="20" fillId="0" borderId="3" xfId="1" applyFont="1" applyBorder="1" applyAlignment="1" applyProtection="1">
      <alignment horizontal="right" vertical="center" readingOrder="2"/>
    </xf>
    <xf numFmtId="0" fontId="20" fillId="0" borderId="4" xfId="53" applyFont="1" applyBorder="1" applyAlignment="1" applyProtection="1">
      <alignment horizontal="left" vertical="center"/>
    </xf>
    <xf numFmtId="0" fontId="20" fillId="8" borderId="5" xfId="53" applyFont="1" applyFill="1" applyBorder="1" applyAlignment="1" applyProtection="1">
      <alignment horizontal="center" vertical="center" wrapText="1"/>
    </xf>
    <xf numFmtId="0" fontId="22" fillId="0" borderId="5" xfId="53" applyFont="1" applyBorder="1" applyAlignment="1" applyProtection="1">
      <alignment horizontal="center" vertical="center" wrapText="1"/>
    </xf>
    <xf numFmtId="0" fontId="22" fillId="0" borderId="5" xfId="53" applyFont="1" applyBorder="1" applyAlignment="1" applyProtection="1">
      <alignment horizontal="right" vertical="center" wrapText="1"/>
    </xf>
    <xf numFmtId="0" fontId="22" fillId="0" borderId="5" xfId="53" applyFont="1" applyBorder="1" applyAlignment="1" applyProtection="1">
      <alignment vertical="center" wrapText="1"/>
    </xf>
    <xf numFmtId="0" fontId="20" fillId="0" borderId="0" xfId="53" applyFont="1" applyAlignment="1" applyProtection="1">
      <alignment horizontal="right" vertical="center" wrapText="1" readingOrder="2"/>
    </xf>
    <xf numFmtId="0" fontId="22" fillId="0" borderId="0" xfId="53" applyFont="1" applyAlignment="1" applyProtection="1">
      <alignment horizontal="right" vertical="center" wrapText="1"/>
    </xf>
    <xf numFmtId="0" fontId="22" fillId="0" borderId="0" xfId="53" applyFont="1" applyAlignment="1" applyProtection="1">
      <alignment horizontal="center" vertical="center" wrapText="1"/>
    </xf>
    <xf numFmtId="0" fontId="22" fillId="0" borderId="0" xfId="53" applyFont="1" applyAlignment="1" applyProtection="1">
      <alignment vertical="center" wrapText="1"/>
    </xf>
    <xf numFmtId="0" fontId="20" fillId="0" borderId="0" xfId="53" applyFont="1" applyAlignment="1" applyProtection="1">
      <alignment horizontal="center" vertical="center" wrapText="1"/>
    </xf>
    <xf numFmtId="0" fontId="22" fillId="0" borderId="0" xfId="53" applyFont="1" applyAlignment="1" applyProtection="1">
      <alignment horizontal="right" vertical="center" readingOrder="2"/>
    </xf>
    <xf numFmtId="0" fontId="108" fillId="0" borderId="0" xfId="0" applyFont="1" applyAlignment="1"/>
    <xf numFmtId="0" fontId="20" fillId="0" borderId="1" xfId="0" applyFont="1" applyBorder="1" applyAlignment="1">
      <alignment horizontal="right" vertical="center" readingOrder="2"/>
    </xf>
    <xf numFmtId="0" fontId="108" fillId="0" borderId="0" xfId="29" applyFont="1" applyAlignment="1" applyProtection="1">
      <alignment wrapText="1"/>
    </xf>
    <xf numFmtId="0" fontId="108" fillId="0" borderId="0" xfId="29" applyFont="1" applyProtection="1"/>
    <xf numFmtId="0" fontId="22" fillId="2" borderId="5" xfId="29" applyFont="1" applyFill="1" applyBorder="1" applyAlignment="1" applyProtection="1">
      <alignment horizontal="center" vertical="center"/>
    </xf>
    <xf numFmtId="0" fontId="22" fillId="2" borderId="5" xfId="29" applyFont="1" applyFill="1" applyBorder="1" applyAlignment="1" applyProtection="1">
      <alignment vertical="center"/>
    </xf>
    <xf numFmtId="0" fontId="22" fillId="2" borderId="5" xfId="29" applyFont="1" applyFill="1" applyBorder="1" applyProtection="1"/>
    <xf numFmtId="0" fontId="22" fillId="0" borderId="5" xfId="24" applyFont="1" applyBorder="1" applyAlignment="1" applyProtection="1">
      <alignment horizontal="center" vertical="center" wrapText="1"/>
    </xf>
    <xf numFmtId="0" fontId="22" fillId="0" borderId="5" xfId="29" applyFont="1" applyBorder="1" applyAlignment="1" applyProtection="1">
      <alignment vertical="center"/>
    </xf>
    <xf numFmtId="0" fontId="20" fillId="0" borderId="5" xfId="29" applyFont="1" applyBorder="1" applyProtection="1"/>
    <xf numFmtId="0" fontId="20" fillId="0" borderId="5" xfId="29" applyFont="1" applyBorder="1" applyAlignment="1" applyProtection="1">
      <alignment vertical="center" wrapText="1"/>
    </xf>
    <xf numFmtId="0" fontId="37" fillId="0" borderId="0" xfId="53" applyFont="1" applyProtection="1"/>
    <xf numFmtId="0" fontId="22" fillId="0" borderId="0" xfId="53" applyFont="1" applyAlignment="1" applyProtection="1">
      <alignment vertical="center"/>
    </xf>
    <xf numFmtId="0" fontId="16" fillId="0" borderId="0" xfId="53" applyFont="1" applyProtection="1"/>
    <xf numFmtId="0" fontId="109" fillId="0" borderId="0" xfId="50" applyFont="1" applyProtection="1"/>
    <xf numFmtId="0" fontId="1" fillId="0" borderId="0" xfId="50" applyFont="1" applyProtection="1"/>
    <xf numFmtId="0" fontId="14" fillId="0" borderId="0" xfId="50" applyFont="1" applyProtection="1"/>
    <xf numFmtId="0" fontId="24" fillId="0" borderId="0" xfId="50" applyFont="1" applyProtection="1"/>
    <xf numFmtId="0" fontId="16" fillId="0" borderId="0" xfId="50" applyFont="1" applyProtection="1"/>
    <xf numFmtId="0" fontId="1" fillId="0" borderId="0" xfId="50" applyFont="1" applyAlignment="1" applyProtection="1">
      <alignment readingOrder="1"/>
    </xf>
    <xf numFmtId="0" fontId="22" fillId="0" borderId="0" xfId="54" applyFont="1" applyAlignment="1" applyProtection="1">
      <alignment horizontal="right" vertical="center" wrapText="1"/>
    </xf>
    <xf numFmtId="0" fontId="95" fillId="0" borderId="0" xfId="50" applyFont="1" applyAlignment="1" applyProtection="1">
      <alignment horizontal="right"/>
    </xf>
    <xf numFmtId="0" fontId="95" fillId="0" borderId="0" xfId="50" applyFont="1" applyProtection="1"/>
    <xf numFmtId="0" fontId="16" fillId="0" borderId="0" xfId="50" applyFont="1" applyAlignment="1" applyProtection="1">
      <alignment horizontal="right"/>
    </xf>
    <xf numFmtId="0" fontId="16" fillId="0" borderId="0" xfId="50" applyFont="1" applyAlignment="1" applyProtection="1">
      <alignment horizontal="right" vertical="center" readingOrder="2"/>
    </xf>
    <xf numFmtId="0" fontId="110" fillId="0" borderId="0" xfId="50" applyAlignment="1" applyProtection="1">
      <alignment horizontal="right" vertical="center" readingOrder="2"/>
    </xf>
    <xf numFmtId="0" fontId="110" fillId="0" borderId="0" xfId="50" applyAlignment="1" applyProtection="1">
      <alignment vertical="center"/>
    </xf>
    <xf numFmtId="0" fontId="16" fillId="0" borderId="0" xfId="50" applyFont="1" applyAlignment="1" applyProtection="1">
      <alignment wrapText="1"/>
    </xf>
    <xf numFmtId="0" fontId="16" fillId="0" borderId="0" xfId="50" applyFont="1" applyAlignment="1" applyProtection="1">
      <alignment horizontal="right" readingOrder="2"/>
    </xf>
    <xf numFmtId="0" fontId="16" fillId="0" borderId="0" xfId="50" applyFont="1" applyAlignment="1" applyProtection="1">
      <alignment horizontal="left" vertical="top" wrapText="1"/>
    </xf>
    <xf numFmtId="0" fontId="67" fillId="0" borderId="0" xfId="50" applyFont="1" applyAlignment="1" applyProtection="1">
      <alignment horizontal="left" vertical="top"/>
    </xf>
    <xf numFmtId="49" fontId="134" fillId="0" borderId="5" xfId="0" applyNumberFormat="1" applyFont="1" applyBorder="1" applyAlignment="1" applyProtection="1">
      <alignment horizontal="center" vertical="center"/>
      <protection locked="0"/>
    </xf>
    <xf numFmtId="49" fontId="136" fillId="0" borderId="5" xfId="0" applyNumberFormat="1" applyFont="1" applyBorder="1" applyAlignment="1" applyProtection="1">
      <alignment horizontal="center" vertical="center"/>
      <protection locked="0"/>
    </xf>
    <xf numFmtId="0" fontId="133" fillId="0" borderId="5" xfId="7" applyFont="1" applyBorder="1">
      <protection locked="0"/>
    </xf>
    <xf numFmtId="0" fontId="132" fillId="0" borderId="5" xfId="7" applyFont="1" applyBorder="1" applyAlignment="1">
      <alignment vertical="top" wrapText="1"/>
      <protection locked="0"/>
    </xf>
    <xf numFmtId="0" fontId="133" fillId="0" borderId="4" xfId="0" applyFont="1" applyBorder="1" applyAlignment="1">
      <alignment horizontal="center" vertical="center" wrapText="1"/>
    </xf>
    <xf numFmtId="0" fontId="133" fillId="0" borderId="5" xfId="0" applyFont="1" applyBorder="1" applyAlignment="1" applyProtection="1">
      <alignment vertical="top"/>
      <protection locked="0"/>
    </xf>
    <xf numFmtId="0" fontId="133" fillId="0" borderId="7" xfId="0" applyFont="1" applyBorder="1" applyAlignment="1" applyProtection="1">
      <alignment vertical="top"/>
      <protection locked="0"/>
    </xf>
    <xf numFmtId="0" fontId="139" fillId="0" borderId="5" xfId="0" applyFont="1" applyBorder="1" applyAlignment="1" applyProtection="1">
      <alignment horizontal="center" vertical="center"/>
      <protection locked="0"/>
    </xf>
    <xf numFmtId="0" fontId="140" fillId="0" borderId="5" xfId="0" applyFont="1" applyBorder="1" applyAlignment="1" applyProtection="1">
      <alignment horizontal="center" vertical="center"/>
      <protection locked="0"/>
    </xf>
    <xf numFmtId="0" fontId="132" fillId="0" borderId="5" xfId="16" applyFont="1" applyBorder="1" applyAlignment="1">
      <alignment horizontal="center" vertical="center" wrapText="1"/>
      <protection locked="0"/>
    </xf>
    <xf numFmtId="0" fontId="132" fillId="0" borderId="5" xfId="16" applyFont="1" applyBorder="1" applyAlignment="1">
      <alignment horizontal="center" vertical="center"/>
      <protection locked="0"/>
    </xf>
    <xf numFmtId="0" fontId="132" fillId="5" borderId="3" xfId="0" applyFont="1" applyFill="1" applyBorder="1">
      <alignment vertical="center"/>
    </xf>
    <xf numFmtId="0" fontId="132" fillId="2" borderId="3" xfId="20" applyFont="1" applyFill="1" applyBorder="1">
      <protection locked="0"/>
    </xf>
    <xf numFmtId="14" fontId="14" fillId="2" borderId="3" xfId="20" applyNumberFormat="1" applyFont="1" applyFill="1" applyBorder="1">
      <protection locked="0"/>
    </xf>
    <xf numFmtId="0" fontId="141" fillId="2" borderId="3" xfId="0" applyFont="1" applyFill="1" applyBorder="1" applyAlignment="1" applyProtection="1">
      <alignment horizontal="right" vertical="center"/>
      <protection locked="0"/>
    </xf>
    <xf numFmtId="14" fontId="52" fillId="2" borderId="3" xfId="0" applyNumberFormat="1" applyFont="1" applyFill="1" applyBorder="1" applyAlignment="1" applyProtection="1">
      <alignment horizontal="right" vertical="center"/>
      <protection locked="0"/>
    </xf>
    <xf numFmtId="49" fontId="141" fillId="2" borderId="3" xfId="27" applyNumberFormat="1" applyFont="1" applyFill="1" applyBorder="1" applyAlignment="1" applyProtection="1">
      <alignment horizontal="left" vertical="top"/>
    </xf>
    <xf numFmtId="0" fontId="141" fillId="2" borderId="5" xfId="4" applyFont="1" applyFill="1" applyBorder="1" applyAlignment="1" applyProtection="1">
      <alignment vertical="top" wrapText="1"/>
    </xf>
    <xf numFmtId="0" fontId="141" fillId="2" borderId="5" xfId="4" applyFont="1" applyFill="1" applyBorder="1" applyAlignment="1" applyProtection="1">
      <alignment horizontal="center" vertical="top" wrapText="1"/>
    </xf>
    <xf numFmtId="0" fontId="141" fillId="2" borderId="5" xfId="34" applyFont="1" applyFill="1" applyBorder="1" applyAlignment="1" applyProtection="1">
      <alignment horizontal="center" vertical="center" wrapText="1"/>
    </xf>
    <xf numFmtId="0" fontId="141" fillId="2" borderId="3" xfId="0" applyFont="1" applyFill="1" applyBorder="1">
      <alignment vertical="center"/>
    </xf>
    <xf numFmtId="14" fontId="20" fillId="2" borderId="3" xfId="0" applyNumberFormat="1" applyFont="1" applyFill="1" applyBorder="1">
      <alignment vertical="center"/>
    </xf>
    <xf numFmtId="3" fontId="16" fillId="2" borderId="5" xfId="43" applyNumberFormat="1" applyFont="1" applyFill="1" applyBorder="1" applyAlignment="1" applyProtection="1">
      <alignment vertical="center"/>
    </xf>
    <xf numFmtId="0" fontId="14" fillId="2" borderId="5" xfId="42" applyFont="1" applyFill="1" applyBorder="1" applyAlignment="1" applyProtection="1">
      <alignment vertical="center" wrapText="1"/>
    </xf>
    <xf numFmtId="0" fontId="14" fillId="2" borderId="5" xfId="42" applyFont="1" applyFill="1" applyBorder="1" applyAlignment="1" applyProtection="1">
      <alignment horizontal="center" vertical="center" wrapText="1"/>
    </xf>
    <xf numFmtId="3" fontId="33" fillId="2" borderId="5" xfId="42" applyNumberFormat="1" applyFont="1" applyFill="1" applyBorder="1" applyAlignment="1" applyProtection="1">
      <alignment horizontal="center" vertical="center" wrapText="1"/>
    </xf>
    <xf numFmtId="0" fontId="14" fillId="0" borderId="5" xfId="35" applyFont="1" applyBorder="1" applyAlignment="1" applyProtection="1">
      <alignment vertical="center" wrapText="1"/>
    </xf>
    <xf numFmtId="3" fontId="33" fillId="0" borderId="5" xfId="35" applyNumberFormat="1" applyFont="1" applyBorder="1" applyAlignment="1" applyProtection="1">
      <alignment horizontal="center" vertical="center" wrapText="1"/>
    </xf>
    <xf numFmtId="14" fontId="14" fillId="0" borderId="3" xfId="0" applyNumberFormat="1" applyFont="1" applyBorder="1" applyAlignment="1"/>
    <xf numFmtId="0" fontId="133" fillId="2" borderId="5" xfId="0" applyFont="1" applyFill="1" applyBorder="1" applyAlignment="1">
      <alignment vertical="top" wrapText="1"/>
    </xf>
    <xf numFmtId="0" fontId="142" fillId="2" borderId="1" xfId="0" applyFont="1" applyFill="1" applyBorder="1" applyAlignment="1"/>
    <xf numFmtId="0" fontId="141" fillId="27" borderId="2" xfId="28" applyFont="1" applyFill="1" applyBorder="1" applyAlignment="1" applyProtection="1">
      <alignment horizontal="right" vertical="center"/>
    </xf>
    <xf numFmtId="49" fontId="143" fillId="27" borderId="3" xfId="28" applyNumberFormat="1" applyFont="1" applyFill="1" applyBorder="1" applyAlignment="1" applyProtection="1">
      <alignment horizontal="left" vertical="top"/>
    </xf>
    <xf numFmtId="0" fontId="144" fillId="8" borderId="5" xfId="0" applyFont="1" applyFill="1" applyBorder="1" applyAlignment="1">
      <alignment horizontal="center"/>
    </xf>
    <xf numFmtId="49" fontId="144" fillId="8" borderId="5" xfId="0" applyNumberFormat="1" applyFont="1" applyFill="1" applyBorder="1" applyAlignment="1">
      <alignment horizontal="left" vertical="center"/>
    </xf>
    <xf numFmtId="0" fontId="145" fillId="0" borderId="0" xfId="7" applyFont="1" applyProtection="1"/>
    <xf numFmtId="0" fontId="141" fillId="7" borderId="2" xfId="0" applyFont="1" applyFill="1" applyBorder="1" applyAlignment="1">
      <alignment horizontal="right" vertical="center"/>
    </xf>
    <xf numFmtId="0" fontId="135" fillId="7" borderId="3" xfId="0" applyFont="1" applyFill="1" applyBorder="1" applyAlignment="1">
      <alignment vertical="center" wrapText="1"/>
    </xf>
    <xf numFmtId="0" fontId="145" fillId="7" borderId="5" xfId="0" applyFont="1" applyFill="1" applyBorder="1" applyAlignment="1">
      <alignment horizontal="center" vertical="center"/>
    </xf>
    <xf numFmtId="0" fontId="145" fillId="7" borderId="5" xfId="0" applyFont="1" applyFill="1" applyBorder="1">
      <alignment vertical="center"/>
    </xf>
    <xf numFmtId="49" fontId="144" fillId="7" borderId="5" xfId="0" applyNumberFormat="1" applyFont="1" applyFill="1" applyBorder="1" applyAlignment="1">
      <alignment horizontal="left" vertical="center"/>
    </xf>
    <xf numFmtId="0" fontId="141" fillId="11" borderId="2" xfId="0" applyFont="1" applyFill="1" applyBorder="1" applyAlignment="1">
      <alignment horizontal="right" vertical="center"/>
    </xf>
    <xf numFmtId="0" fontId="135" fillId="11" borderId="3" xfId="0" applyFont="1" applyFill="1" applyBorder="1" applyAlignment="1">
      <alignment vertical="center" wrapText="1"/>
    </xf>
    <xf numFmtId="0" fontId="145" fillId="11" borderId="5" xfId="0" applyFont="1" applyFill="1" applyBorder="1" applyAlignment="1">
      <alignment horizontal="center" vertical="center"/>
    </xf>
    <xf numFmtId="0" fontId="145" fillId="11" borderId="5" xfId="0" applyFont="1" applyFill="1" applyBorder="1">
      <alignment vertical="center"/>
    </xf>
    <xf numFmtId="49" fontId="144" fillId="11" borderId="5" xfId="0" applyNumberFormat="1" applyFont="1" applyFill="1" applyBorder="1" applyAlignment="1">
      <alignment horizontal="left" vertical="center"/>
    </xf>
    <xf numFmtId="0" fontId="141" fillId="0" borderId="2" xfId="0" applyFont="1" applyBorder="1" applyAlignment="1">
      <alignment horizontal="right" vertical="center"/>
    </xf>
    <xf numFmtId="0" fontId="135" fillId="28" borderId="3" xfId="0" applyFont="1" applyFill="1" applyBorder="1" applyAlignment="1">
      <alignment vertical="center" wrapText="1"/>
    </xf>
    <xf numFmtId="0" fontId="145" fillId="28" borderId="5" xfId="0" applyFont="1" applyFill="1" applyBorder="1" applyAlignment="1">
      <alignment horizontal="center" vertical="center"/>
    </xf>
    <xf numFmtId="0" fontId="145" fillId="28" borderId="5" xfId="0" applyFont="1" applyFill="1" applyBorder="1">
      <alignment vertical="center"/>
    </xf>
    <xf numFmtId="49" fontId="144" fillId="0" borderId="5" xfId="0" applyNumberFormat="1" applyFont="1" applyBorder="1" applyAlignment="1">
      <alignment horizontal="left" vertical="center"/>
    </xf>
    <xf numFmtId="0" fontId="145" fillId="28" borderId="0" xfId="7" applyFont="1" applyFill="1" applyProtection="1"/>
    <xf numFmtId="0" fontId="132" fillId="8" borderId="5" xfId="7" applyFont="1" applyFill="1" applyBorder="1" applyAlignment="1" applyProtection="1">
      <alignment horizontal="center" vertical="center" wrapText="1"/>
    </xf>
    <xf numFmtId="0" fontId="141" fillId="8" borderId="5" xfId="7" applyFont="1" applyFill="1" applyBorder="1" applyAlignment="1" applyProtection="1">
      <alignment horizontal="center" vertical="center"/>
    </xf>
    <xf numFmtId="0" fontId="132" fillId="8" borderId="5" xfId="7" applyFont="1" applyFill="1" applyBorder="1" applyAlignment="1" applyProtection="1">
      <alignment horizontal="center" vertical="center"/>
    </xf>
    <xf numFmtId="0" fontId="132" fillId="8" borderId="4" xfId="7" applyFont="1" applyFill="1" applyBorder="1" applyAlignment="1" applyProtection="1">
      <alignment horizontal="center" vertical="center" wrapText="1"/>
    </xf>
    <xf numFmtId="0" fontId="145" fillId="0" borderId="0" xfId="0" applyFont="1" applyAlignment="1"/>
    <xf numFmtId="0" fontId="145" fillId="0" borderId="5" xfId="7" applyFont="1" applyBorder="1" applyAlignment="1" applyProtection="1">
      <alignment horizontal="center" vertical="center" wrapText="1"/>
    </xf>
    <xf numFmtId="0" fontId="135" fillId="0" borderId="5" xfId="8" applyFont="1" applyBorder="1" applyAlignment="1" applyProtection="1">
      <alignment horizontal="right" vertical="center"/>
    </xf>
    <xf numFmtId="0" fontId="145" fillId="0" borderId="5" xfId="0" applyFont="1" applyBorder="1" applyAlignment="1">
      <alignment horizontal="center" vertical="center"/>
    </xf>
    <xf numFmtId="0" fontId="132" fillId="0" borderId="5" xfId="10" applyNumberFormat="1" applyFont="1" applyBorder="1" applyAlignment="1" applyProtection="1">
      <alignment horizontal="center" vertical="center"/>
    </xf>
    <xf numFmtId="0" fontId="135" fillId="0" borderId="5" xfId="9" applyFont="1" applyBorder="1" applyAlignment="1" applyProtection="1">
      <alignment horizontal="center" vertical="center"/>
    </xf>
    <xf numFmtId="0" fontId="135" fillId="0" borderId="5" xfId="8" applyFont="1" applyBorder="1" applyAlignment="1" applyProtection="1">
      <alignment horizontal="left" vertical="center"/>
    </xf>
    <xf numFmtId="0" fontId="135" fillId="0" borderId="5" xfId="8" applyFont="1" applyBorder="1" applyAlignment="1" applyProtection="1">
      <alignment horizontal="center" vertical="center" wrapText="1"/>
    </xf>
    <xf numFmtId="0" fontId="147" fillId="0" borderId="0" xfId="9" applyFont="1" applyAlignment="1" applyProtection="1">
      <alignment horizontal="center" vertical="center"/>
    </xf>
    <xf numFmtId="0" fontId="133" fillId="0" borderId="5" xfId="0" applyFont="1" applyBorder="1" applyAlignment="1">
      <alignment horizontal="right" vertical="center" wrapText="1" readingOrder="2"/>
    </xf>
    <xf numFmtId="0" fontId="145" fillId="0" borderId="5" xfId="7" applyFont="1" applyBorder="1" applyAlignment="1" applyProtection="1">
      <alignment vertical="top" wrapText="1"/>
    </xf>
    <xf numFmtId="0" fontId="135" fillId="0" borderId="5" xfId="7" applyFont="1" applyBorder="1" applyAlignment="1" applyProtection="1">
      <alignment horizontal="center" vertical="center" wrapText="1"/>
    </xf>
    <xf numFmtId="0" fontId="135" fillId="0" borderId="5" xfId="11" applyFont="1" applyBorder="1" applyAlignment="1" applyProtection="1">
      <alignment vertical="center" wrapText="1"/>
    </xf>
    <xf numFmtId="0" fontId="144" fillId="0" borderId="0" xfId="7" applyFont="1" applyAlignment="1" applyProtection="1">
      <alignment horizontal="center" vertical="top"/>
    </xf>
    <xf numFmtId="0" fontId="135" fillId="0" borderId="11" xfId="0" applyFont="1" applyBorder="1" applyAlignment="1">
      <alignment horizontal="right" vertical="center" wrapText="1" readingOrder="2"/>
    </xf>
    <xf numFmtId="0" fontId="133" fillId="0" borderId="11" xfId="0" applyFont="1" applyBorder="1" applyAlignment="1">
      <alignment horizontal="right" vertical="center" wrapText="1" readingOrder="2"/>
    </xf>
    <xf numFmtId="0" fontId="135" fillId="0" borderId="16" xfId="0" applyFont="1" applyBorder="1" applyAlignment="1">
      <alignment horizontal="right" vertical="center" wrapText="1" readingOrder="2"/>
    </xf>
    <xf numFmtId="0" fontId="145" fillId="0" borderId="5" xfId="7" applyFont="1" applyBorder="1" applyAlignment="1" applyProtection="1">
      <alignment horizontal="center" vertical="center"/>
    </xf>
    <xf numFmtId="0" fontId="145" fillId="0" borderId="5" xfId="7" applyFont="1" applyBorder="1" applyProtection="1"/>
    <xf numFmtId="0" fontId="135" fillId="0" borderId="5" xfId="7" applyFont="1" applyBorder="1" applyAlignment="1" applyProtection="1">
      <alignment horizontal="center" vertical="center"/>
    </xf>
    <xf numFmtId="0" fontId="135" fillId="0" borderId="11" xfId="0" applyFont="1" applyBorder="1" applyAlignment="1">
      <alignment horizontal="left" vertical="center" wrapText="1" readingOrder="1"/>
    </xf>
    <xf numFmtId="0" fontId="135" fillId="0" borderId="5" xfId="0" applyFont="1" applyBorder="1" applyAlignment="1">
      <alignment horizontal="left" vertical="center" wrapText="1" readingOrder="1"/>
    </xf>
    <xf numFmtId="0" fontId="144" fillId="28" borderId="2" xfId="7" applyFont="1" applyFill="1" applyBorder="1" applyAlignment="1" applyProtection="1">
      <alignment horizontal="right" vertical="center" readingOrder="2"/>
    </xf>
    <xf numFmtId="0" fontId="145" fillId="29" borderId="0" xfId="0" applyFont="1" applyFill="1" applyAlignment="1"/>
    <xf numFmtId="0" fontId="135" fillId="0" borderId="5" xfId="0" applyFont="1" applyBorder="1" applyAlignment="1">
      <alignment vertical="center" readingOrder="2"/>
    </xf>
    <xf numFmtId="0" fontId="133" fillId="0" borderId="5" xfId="7" applyFont="1" applyBorder="1" applyAlignment="1" applyProtection="1">
      <alignment horizontal="center" vertical="center" wrapText="1"/>
    </xf>
    <xf numFmtId="0" fontId="133" fillId="0" borderId="5" xfId="7" applyFont="1" applyBorder="1" applyAlignment="1" applyProtection="1">
      <alignment horizontal="center" vertical="center"/>
    </xf>
    <xf numFmtId="0" fontId="135" fillId="0" borderId="5" xfId="7" applyFont="1" applyBorder="1" applyAlignment="1" applyProtection="1">
      <alignment horizontal="left" vertical="center" wrapText="1"/>
    </xf>
    <xf numFmtId="0" fontId="135" fillId="0" borderId="5" xfId="0" applyFont="1" applyBorder="1" applyAlignment="1">
      <alignment horizontal="left" vertical="center" wrapText="1"/>
    </xf>
    <xf numFmtId="0" fontId="135" fillId="0" borderId="5" xfId="0" applyFont="1" applyBorder="1" applyAlignment="1">
      <alignment vertical="center" wrapText="1" readingOrder="2"/>
    </xf>
    <xf numFmtId="0" fontId="135" fillId="0" borderId="5" xfId="0" applyFont="1" applyBorder="1" applyAlignment="1">
      <alignment horizontal="center" vertical="center"/>
    </xf>
    <xf numFmtId="0" fontId="135" fillId="0" borderId="5" xfId="0" applyFont="1" applyBorder="1" applyAlignment="1">
      <alignment vertical="center" wrapText="1"/>
    </xf>
    <xf numFmtId="0" fontId="145" fillId="0" borderId="0" xfId="7" applyFont="1" applyAlignment="1" applyProtection="1">
      <alignment vertical="top"/>
    </xf>
    <xf numFmtId="0" fontId="135" fillId="0" borderId="5" xfId="0" applyFont="1" applyBorder="1" applyAlignment="1">
      <alignment vertical="top" wrapText="1"/>
    </xf>
    <xf numFmtId="0" fontId="135" fillId="0" borderId="5" xfId="0" applyFont="1" applyBorder="1" applyAlignment="1">
      <alignment horizontal="center" vertical="center" wrapText="1"/>
    </xf>
    <xf numFmtId="0" fontId="145" fillId="0" borderId="5" xfId="7" applyFont="1" applyBorder="1" applyAlignment="1" applyProtection="1">
      <alignment horizontal="center" vertical="top" wrapText="1"/>
    </xf>
    <xf numFmtId="0" fontId="135" fillId="0" borderId="5" xfId="7" applyFont="1" applyBorder="1" applyAlignment="1" applyProtection="1">
      <alignment vertical="center" wrapText="1"/>
    </xf>
    <xf numFmtId="0" fontId="135" fillId="0" borderId="5" xfId="0" applyFont="1" applyBorder="1" applyAlignment="1">
      <alignment horizontal="right" vertical="center" wrapText="1" indent="1" readingOrder="2"/>
    </xf>
    <xf numFmtId="0" fontId="144" fillId="0" borderId="5" xfId="7" applyFont="1" applyBorder="1" applyAlignment="1" applyProtection="1">
      <alignment horizontal="center" vertical="center" wrapText="1"/>
    </xf>
    <xf numFmtId="0" fontId="144" fillId="28" borderId="5" xfId="0" applyFont="1" applyFill="1" applyBorder="1" applyAlignment="1">
      <alignment horizontal="center" vertical="center"/>
    </xf>
    <xf numFmtId="0" fontId="141" fillId="0" borderId="5" xfId="0" applyFont="1" applyBorder="1" applyAlignment="1">
      <alignment horizontal="center" vertical="center"/>
    </xf>
    <xf numFmtId="49" fontId="151" fillId="0" borderId="0" xfId="7" applyNumberFormat="1" applyFont="1" applyAlignment="1" applyProtection="1">
      <alignment horizontal="right" vertical="center"/>
    </xf>
    <xf numFmtId="0" fontId="151" fillId="0" borderId="0" xfId="7" applyFont="1" applyAlignment="1" applyProtection="1">
      <alignment vertical="center" wrapText="1"/>
    </xf>
    <xf numFmtId="0" fontId="151" fillId="0" borderId="0" xfId="7" applyFont="1" applyAlignment="1" applyProtection="1">
      <alignment horizontal="center" vertical="center"/>
    </xf>
    <xf numFmtId="0" fontId="146" fillId="0" borderId="0" xfId="7" applyFont="1" applyAlignment="1" applyProtection="1">
      <alignment vertical="center"/>
    </xf>
    <xf numFmtId="0" fontId="151" fillId="0" borderId="0" xfId="7" applyFont="1" applyAlignment="1" applyProtection="1">
      <alignment vertical="center"/>
    </xf>
    <xf numFmtId="0" fontId="151" fillId="0" borderId="0" xfId="7" applyFont="1" applyAlignment="1" applyProtection="1">
      <alignment horizontal="left" vertical="center"/>
    </xf>
    <xf numFmtId="49" fontId="151" fillId="0" borderId="0" xfId="7" applyNumberFormat="1" applyFont="1" applyAlignment="1" applyProtection="1">
      <alignment horizontal="right" vertical="center" readingOrder="2"/>
    </xf>
    <xf numFmtId="49" fontId="144" fillId="0" borderId="0" xfId="7" applyNumberFormat="1" applyFont="1" applyAlignment="1" applyProtection="1">
      <alignment horizontal="center" vertical="center"/>
    </xf>
    <xf numFmtId="0" fontId="145" fillId="28" borderId="0" xfId="7" applyFont="1" applyFill="1" applyAlignment="1" applyProtection="1">
      <alignment wrapText="1"/>
    </xf>
    <xf numFmtId="0" fontId="145" fillId="28" borderId="0" xfId="7" applyFont="1" applyFill="1" applyAlignment="1" applyProtection="1">
      <alignment horizontal="center" vertical="center"/>
    </xf>
    <xf numFmtId="0" fontId="145" fillId="0" borderId="0" xfId="7" applyFont="1" applyAlignment="1" applyProtection="1">
      <alignment horizontal="center" vertical="center"/>
    </xf>
    <xf numFmtId="0" fontId="153" fillId="0" borderId="0" xfId="7" applyFont="1" applyProtection="1"/>
    <xf numFmtId="0" fontId="145" fillId="0" borderId="0" xfId="7" applyFont="1" applyAlignment="1" applyProtection="1">
      <alignment wrapText="1"/>
    </xf>
    <xf numFmtId="0" fontId="145" fillId="27" borderId="2" xfId="28" applyFont="1" applyFill="1" applyBorder="1" applyAlignment="1" applyProtection="1">
      <alignment horizontal="right" vertical="center"/>
    </xf>
    <xf numFmtId="49" fontId="144" fillId="27" borderId="14" xfId="28" applyNumberFormat="1" applyFont="1" applyFill="1" applyBorder="1" applyAlignment="1" applyProtection="1">
      <alignment horizontal="left" vertical="top"/>
    </xf>
    <xf numFmtId="49" fontId="147" fillId="28" borderId="3" xfId="29" applyNumberFormat="1" applyFont="1" applyFill="1" applyBorder="1" applyAlignment="1" applyProtection="1">
      <alignment horizontal="left" vertical="top"/>
    </xf>
    <xf numFmtId="49" fontId="147" fillId="28" borderId="4" xfId="29" applyNumberFormat="1" applyFont="1" applyFill="1" applyBorder="1" applyAlignment="1" applyProtection="1">
      <alignment horizontal="left" vertical="top"/>
    </xf>
    <xf numFmtId="49" fontId="147" fillId="28" borderId="2" xfId="29" applyNumberFormat="1" applyFont="1" applyFill="1" applyBorder="1" applyAlignment="1" applyProtection="1">
      <alignment horizontal="left" vertical="top"/>
    </xf>
    <xf numFmtId="49" fontId="147" fillId="0" borderId="3" xfId="29" applyNumberFormat="1" applyFont="1" applyBorder="1" applyAlignment="1" applyProtection="1">
      <alignment horizontal="left" vertical="top"/>
    </xf>
    <xf numFmtId="0" fontId="147" fillId="8" borderId="2" xfId="29" applyFont="1" applyFill="1" applyBorder="1" applyProtection="1"/>
    <xf numFmtId="49" fontId="145" fillId="8" borderId="4" xfId="0" applyNumberFormat="1" applyFont="1" applyFill="1" applyBorder="1" applyAlignment="1">
      <alignment horizontal="left" vertical="center"/>
    </xf>
    <xf numFmtId="0" fontId="145" fillId="0" borderId="0" xfId="30" applyFont="1" applyProtection="1"/>
    <xf numFmtId="49" fontId="147" fillId="0" borderId="1" xfId="29" applyNumberFormat="1" applyFont="1" applyBorder="1" applyAlignment="1" applyProtection="1">
      <alignment horizontal="left" vertical="top"/>
    </xf>
    <xf numFmtId="0" fontId="147" fillId="8" borderId="10" xfId="29" applyFont="1" applyFill="1" applyBorder="1" applyProtection="1"/>
    <xf numFmtId="49" fontId="145" fillId="8" borderId="16" xfId="0" applyNumberFormat="1" applyFont="1" applyFill="1" applyBorder="1" applyAlignment="1">
      <alignment horizontal="left" vertical="center"/>
    </xf>
    <xf numFmtId="0" fontId="144" fillId="7" borderId="2" xfId="0" applyFont="1" applyFill="1" applyBorder="1" applyAlignment="1">
      <alignment horizontal="right" vertical="center"/>
    </xf>
    <xf numFmtId="0" fontId="145" fillId="7" borderId="3" xfId="0" applyFont="1" applyFill="1" applyBorder="1" applyAlignment="1">
      <alignment vertical="center" wrapText="1"/>
    </xf>
    <xf numFmtId="0" fontId="145" fillId="7" borderId="3" xfId="0" applyFont="1" applyFill="1" applyBorder="1" applyAlignment="1">
      <alignment horizontal="center" vertical="center"/>
    </xf>
    <xf numFmtId="0" fontId="145" fillId="7" borderId="3" xfId="0" applyFont="1" applyFill="1" applyBorder="1">
      <alignment vertical="center"/>
    </xf>
    <xf numFmtId="0" fontId="145" fillId="7" borderId="2" xfId="0" applyFont="1" applyFill="1" applyBorder="1">
      <alignment vertical="center"/>
    </xf>
    <xf numFmtId="0" fontId="145" fillId="7" borderId="4" xfId="0" applyFont="1" applyFill="1" applyBorder="1">
      <alignment vertical="center"/>
    </xf>
    <xf numFmtId="49" fontId="144" fillId="7" borderId="4" xfId="0" applyNumberFormat="1" applyFont="1" applyFill="1" applyBorder="1" applyAlignment="1">
      <alignment horizontal="left" vertical="center"/>
    </xf>
    <xf numFmtId="0" fontId="144" fillId="30" borderId="2" xfId="4" applyFont="1" applyFill="1" applyBorder="1" applyAlignment="1" applyProtection="1">
      <alignment vertical="center"/>
    </xf>
    <xf numFmtId="0" fontId="147" fillId="11" borderId="3" xfId="4" applyFont="1" applyFill="1" applyBorder="1" applyAlignment="1" applyProtection="1">
      <alignment vertical="center" wrapText="1"/>
    </xf>
    <xf numFmtId="0" fontId="147" fillId="11" borderId="4" xfId="4" applyFont="1" applyFill="1" applyBorder="1" applyAlignment="1" applyProtection="1">
      <alignment vertical="center" wrapText="1"/>
    </xf>
    <xf numFmtId="0" fontId="147" fillId="11" borderId="2" xfId="4" applyFont="1" applyFill="1" applyBorder="1" applyAlignment="1" applyProtection="1">
      <alignment vertical="center" wrapText="1"/>
    </xf>
    <xf numFmtId="0" fontId="147" fillId="11" borderId="1" xfId="4" applyFont="1" applyFill="1" applyBorder="1" applyAlignment="1" applyProtection="1">
      <alignment vertical="center" wrapText="1"/>
    </xf>
    <xf numFmtId="0" fontId="144" fillId="11" borderId="16" xfId="4" applyFont="1" applyFill="1" applyBorder="1" applyAlignment="1" applyProtection="1">
      <alignment vertical="center"/>
    </xf>
    <xf numFmtId="0" fontId="147" fillId="28" borderId="2" xfId="4" applyFont="1" applyFill="1" applyBorder="1" applyAlignment="1" applyProtection="1">
      <alignment vertical="center"/>
    </xf>
    <xf numFmtId="0" fontId="147" fillId="28" borderId="3" xfId="4" applyFont="1" applyFill="1" applyBorder="1" applyAlignment="1" applyProtection="1">
      <alignment vertical="center"/>
    </xf>
    <xf numFmtId="0" fontId="147" fillId="28" borderId="4" xfId="4" applyFont="1" applyFill="1" applyBorder="1" applyAlignment="1" applyProtection="1">
      <alignment vertical="center"/>
    </xf>
    <xf numFmtId="0" fontId="147" fillId="28" borderId="12" xfId="4" applyFont="1" applyFill="1" applyBorder="1" applyAlignment="1" applyProtection="1">
      <alignment vertical="center"/>
    </xf>
    <xf numFmtId="0" fontId="144" fillId="0" borderId="13" xfId="4" applyFont="1" applyBorder="1" applyAlignment="1" applyProtection="1">
      <alignment vertical="center"/>
    </xf>
    <xf numFmtId="0" fontId="144" fillId="8" borderId="5" xfId="4" applyFont="1" applyFill="1" applyBorder="1" applyAlignment="1" applyProtection="1">
      <alignment horizontal="center" vertical="center" wrapText="1"/>
    </xf>
    <xf numFmtId="0" fontId="144" fillId="8" borderId="5" xfId="33" applyFont="1" applyFill="1" applyBorder="1" applyAlignment="1" applyProtection="1">
      <alignment horizontal="center" vertical="center" wrapText="1"/>
    </xf>
    <xf numFmtId="0" fontId="144" fillId="8" borderId="5" xfId="29" applyFont="1" applyFill="1" applyBorder="1" applyAlignment="1" applyProtection="1">
      <alignment horizontal="center" vertical="center" wrapText="1"/>
    </xf>
    <xf numFmtId="0" fontId="144" fillId="8" borderId="2" xfId="4" applyFont="1" applyFill="1" applyBorder="1" applyAlignment="1" applyProtection="1">
      <alignment horizontal="center" vertical="center" wrapText="1"/>
    </xf>
    <xf numFmtId="0" fontId="145" fillId="0" borderId="0" xfId="15" applyFont="1" applyAlignment="1" applyProtection="1">
      <alignment horizontal="center" vertical="center"/>
    </xf>
    <xf numFmtId="0" fontId="155" fillId="0" borderId="5" xfId="15" applyFont="1" applyBorder="1" applyAlignment="1" applyProtection="1">
      <alignment horizontal="center" vertical="center" readingOrder="1"/>
    </xf>
    <xf numFmtId="0" fontId="155" fillId="0" borderId="4" xfId="15" applyFont="1" applyBorder="1" applyAlignment="1" applyProtection="1">
      <alignment horizontal="center" vertical="center" readingOrder="1"/>
    </xf>
    <xf numFmtId="0" fontId="155" fillId="0" borderId="2" xfId="15" applyFont="1" applyBorder="1" applyAlignment="1" applyProtection="1">
      <alignment horizontal="center" vertical="center" readingOrder="1"/>
    </xf>
    <xf numFmtId="0" fontId="145" fillId="0" borderId="5" xfId="4" applyFont="1" applyBorder="1" applyAlignment="1" applyProtection="1">
      <alignment horizontal="center" vertical="center"/>
    </xf>
    <xf numFmtId="0" fontId="145" fillId="28" borderId="5" xfId="4" applyFont="1" applyFill="1" applyBorder="1" applyAlignment="1" applyProtection="1">
      <alignment horizontal="center" vertical="center"/>
    </xf>
    <xf numFmtId="0" fontId="145" fillId="0" borderId="0" xfId="15" applyFont="1" applyProtection="1"/>
    <xf numFmtId="0" fontId="147" fillId="28" borderId="11" xfId="29" applyFont="1" applyFill="1" applyBorder="1" applyAlignment="1" applyProtection="1">
      <alignment horizontal="center" vertical="center" wrapText="1"/>
    </xf>
    <xf numFmtId="17" fontId="147" fillId="28" borderId="11" xfId="29" applyNumberFormat="1" applyFont="1" applyFill="1" applyBorder="1" applyAlignment="1" applyProtection="1">
      <alignment horizontal="center" vertical="center" wrapText="1"/>
    </xf>
    <xf numFmtId="0" fontId="155" fillId="28" borderId="5" xfId="15" applyFont="1" applyFill="1" applyBorder="1" applyAlignment="1" applyProtection="1">
      <alignment horizontal="center" vertical="center" readingOrder="1"/>
    </xf>
    <xf numFmtId="0" fontId="145" fillId="0" borderId="5" xfId="4" applyFont="1" applyBorder="1" applyAlignment="1" applyProtection="1">
      <alignment horizontal="center" vertical="center" wrapText="1"/>
    </xf>
    <xf numFmtId="0" fontId="145" fillId="0" borderId="5" xfId="15" applyFont="1" applyBorder="1" applyAlignment="1" applyProtection="1">
      <alignment horizontal="center" vertical="center"/>
    </xf>
    <xf numFmtId="0" fontId="157" fillId="0" borderId="12" xfId="33" applyFont="1" applyBorder="1" applyAlignment="1" applyProtection="1">
      <alignment horizontal="right" vertical="center"/>
    </xf>
    <xf numFmtId="0" fontId="145" fillId="0" borderId="12" xfId="4" applyFont="1" applyBorder="1" applyProtection="1"/>
    <xf numFmtId="0" fontId="155" fillId="0" borderId="12" xfId="15" applyFont="1" applyBorder="1" applyAlignment="1" applyProtection="1">
      <alignment horizontal="center" vertical="center" readingOrder="1"/>
    </xf>
    <xf numFmtId="0" fontId="155" fillId="0" borderId="12" xfId="15" applyFont="1" applyBorder="1" applyAlignment="1" applyProtection="1">
      <alignment vertical="center" readingOrder="1"/>
    </xf>
    <xf numFmtId="0" fontId="157" fillId="28" borderId="12" xfId="15" applyFont="1" applyFill="1" applyBorder="1" applyAlignment="1" applyProtection="1">
      <alignment horizontal="left" vertical="center"/>
    </xf>
    <xf numFmtId="0" fontId="155" fillId="0" borderId="0" xfId="15" applyFont="1" applyAlignment="1" applyProtection="1">
      <alignment horizontal="right" vertical="center" readingOrder="2"/>
    </xf>
    <xf numFmtId="0" fontId="145" fillId="0" borderId="0" xfId="4" applyFont="1" applyProtection="1"/>
    <xf numFmtId="0" fontId="155" fillId="0" borderId="0" xfId="15" applyFont="1" applyAlignment="1" applyProtection="1">
      <alignment horizontal="center" vertical="center" readingOrder="1"/>
    </xf>
    <xf numFmtId="0" fontId="155" fillId="0" borderId="0" xfId="15" applyFont="1" applyAlignment="1" applyProtection="1">
      <alignment vertical="center" readingOrder="1"/>
    </xf>
    <xf numFmtId="0" fontId="146" fillId="0" borderId="0" xfId="4" applyFont="1" applyAlignment="1" applyProtection="1">
      <alignment horizontal="right" vertical="center" readingOrder="2"/>
    </xf>
    <xf numFmtId="0" fontId="159" fillId="0" borderId="0" xfId="15" applyFont="1" applyAlignment="1" applyProtection="1">
      <alignment vertical="center" readingOrder="1"/>
    </xf>
    <xf numFmtId="0" fontId="147" fillId="28" borderId="10" xfId="4" applyFont="1" applyFill="1" applyBorder="1" applyAlignment="1" applyProtection="1">
      <alignment vertical="center"/>
    </xf>
    <xf numFmtId="0" fontId="147" fillId="28" borderId="1" xfId="4" applyFont="1" applyFill="1" applyBorder="1" applyAlignment="1" applyProtection="1">
      <alignment vertical="center" readingOrder="2"/>
    </xf>
    <xf numFmtId="0" fontId="147" fillId="28" borderId="1" xfId="4" applyFont="1" applyFill="1" applyBorder="1" applyAlignment="1" applyProtection="1">
      <alignment vertical="center"/>
    </xf>
    <xf numFmtId="0" fontId="160" fillId="28" borderId="1" xfId="30" applyFont="1" applyFill="1" applyBorder="1" applyProtection="1"/>
    <xf numFmtId="0" fontId="160" fillId="28" borderId="16" xfId="30" applyFont="1" applyFill="1" applyBorder="1" applyProtection="1"/>
    <xf numFmtId="0" fontId="144" fillId="0" borderId="16" xfId="4" applyFont="1" applyBorder="1" applyAlignment="1" applyProtection="1">
      <alignment vertical="center"/>
    </xf>
    <xf numFmtId="0" fontId="144" fillId="8" borderId="5" xfId="30" applyFont="1" applyFill="1" applyBorder="1" applyAlignment="1" applyProtection="1">
      <alignment horizontal="center" vertical="center" wrapText="1"/>
    </xf>
    <xf numFmtId="0" fontId="144" fillId="29" borderId="5" xfId="4" applyFont="1" applyFill="1" applyBorder="1" applyAlignment="1" applyProtection="1">
      <alignment horizontal="center" vertical="center" wrapText="1"/>
    </xf>
    <xf numFmtId="0" fontId="161" fillId="8" borderId="5" xfId="15" applyFont="1" applyFill="1" applyBorder="1" applyAlignment="1" applyProtection="1">
      <alignment horizontal="center" vertical="center" wrapText="1"/>
    </xf>
    <xf numFmtId="0" fontId="145" fillId="0" borderId="0" xfId="30" applyFont="1" applyAlignment="1" applyProtection="1">
      <alignment horizontal="center" vertical="center"/>
    </xf>
    <xf numFmtId="0" fontId="144" fillId="28" borderId="5" xfId="30" applyFont="1" applyFill="1" applyBorder="1" applyAlignment="1" applyProtection="1">
      <alignment horizontal="center" vertical="center" wrapText="1"/>
    </xf>
    <xf numFmtId="0" fontId="144" fillId="0" borderId="5" xfId="30" applyFont="1" applyBorder="1" applyAlignment="1" applyProtection="1">
      <alignment horizontal="center" vertical="center" wrapText="1"/>
    </xf>
    <xf numFmtId="0" fontId="145" fillId="0" borderId="5" xfId="30" applyFont="1" applyBorder="1" applyAlignment="1" applyProtection="1">
      <alignment horizontal="center" vertical="center"/>
    </xf>
    <xf numFmtId="0" fontId="162" fillId="0" borderId="5" xfId="15" applyFont="1" applyBorder="1" applyAlignment="1" applyProtection="1">
      <alignment horizontal="center" vertical="center"/>
    </xf>
    <xf numFmtId="0" fontId="145" fillId="0" borderId="0" xfId="30" applyFont="1" applyAlignment="1" applyProtection="1">
      <alignment vertical="center"/>
    </xf>
    <xf numFmtId="0" fontId="144" fillId="8" borderId="5" xfId="15" applyFont="1" applyFill="1" applyBorder="1" applyAlignment="1" applyProtection="1">
      <alignment horizontal="center" vertical="center" wrapText="1"/>
    </xf>
    <xf numFmtId="0" fontId="146" fillId="28" borderId="0" xfId="4" applyFont="1" applyFill="1" applyAlignment="1" applyProtection="1">
      <alignment horizontal="right" vertical="center" readingOrder="2"/>
    </xf>
    <xf numFmtId="0" fontId="157" fillId="0" borderId="0" xfId="15" applyFont="1" applyAlignment="1" applyProtection="1">
      <alignment horizontal="left" vertical="center"/>
    </xf>
    <xf numFmtId="0" fontId="147" fillId="28" borderId="16" xfId="4" applyFont="1" applyFill="1" applyBorder="1" applyAlignment="1" applyProtection="1">
      <alignment vertical="center"/>
    </xf>
    <xf numFmtId="0" fontId="145" fillId="0" borderId="1" xfId="30" applyFont="1" applyBorder="1" applyProtection="1"/>
    <xf numFmtId="0" fontId="144" fillId="8" borderId="11" xfId="15" applyFont="1" applyFill="1" applyBorder="1" applyAlignment="1" applyProtection="1">
      <alignment horizontal="center" vertical="center" wrapText="1"/>
    </xf>
    <xf numFmtId="0" fontId="144" fillId="29" borderId="11" xfId="4" applyFont="1" applyFill="1" applyBorder="1" applyAlignment="1" applyProtection="1">
      <alignment horizontal="center" vertical="center" wrapText="1"/>
    </xf>
    <xf numFmtId="0" fontId="144" fillId="8" borderId="11" xfId="4" applyFont="1" applyFill="1" applyBorder="1" applyAlignment="1" applyProtection="1">
      <alignment horizontal="center" vertical="center" wrapText="1"/>
    </xf>
    <xf numFmtId="0" fontId="144" fillId="8" borderId="11" xfId="30" applyFont="1" applyFill="1" applyBorder="1" applyAlignment="1" applyProtection="1">
      <alignment horizontal="center" vertical="center" wrapText="1"/>
    </xf>
    <xf numFmtId="0" fontId="144" fillId="8" borderId="11" xfId="4" applyFont="1" applyFill="1" applyBorder="1" applyAlignment="1" applyProtection="1">
      <alignment horizontal="center" vertical="center" wrapText="1" readingOrder="1"/>
    </xf>
    <xf numFmtId="0" fontId="144" fillId="8" borderId="11" xfId="29" applyFont="1" applyFill="1" applyBorder="1" applyAlignment="1" applyProtection="1">
      <alignment horizontal="center" vertical="center" wrapText="1"/>
    </xf>
    <xf numFmtId="0" fontId="144" fillId="8" borderId="5" xfId="46" applyFont="1" applyFill="1" applyBorder="1" applyAlignment="1" applyProtection="1">
      <alignment horizontal="center" vertical="center" wrapText="1"/>
    </xf>
    <xf numFmtId="0" fontId="144" fillId="8" borderId="5" xfId="4" applyFont="1" applyFill="1" applyBorder="1" applyAlignment="1" applyProtection="1">
      <alignment horizontal="center" vertical="center" wrapText="1" readingOrder="1"/>
    </xf>
    <xf numFmtId="0" fontId="145" fillId="28" borderId="0" xfId="33" applyFont="1" applyFill="1" applyAlignment="1" applyProtection="1">
      <alignment horizontal="right" vertical="center" wrapText="1"/>
    </xf>
    <xf numFmtId="0" fontId="145" fillId="28" borderId="11" xfId="29" applyFont="1" applyFill="1" applyBorder="1" applyAlignment="1" applyProtection="1">
      <alignment horizontal="center" vertical="center" wrapText="1"/>
    </xf>
    <xf numFmtId="0" fontId="145" fillId="0" borderId="11" xfId="29" applyFont="1" applyBorder="1" applyAlignment="1" applyProtection="1">
      <alignment horizontal="center" vertical="center" wrapText="1"/>
    </xf>
    <xf numFmtId="0" fontId="145" fillId="28" borderId="5" xfId="29" applyFont="1" applyFill="1" applyBorder="1" applyAlignment="1" applyProtection="1">
      <alignment horizontal="center" vertical="center" wrapText="1"/>
    </xf>
    <xf numFmtId="0" fontId="146" fillId="28" borderId="0" xfId="4" applyFont="1" applyFill="1" applyAlignment="1" applyProtection="1">
      <alignment horizontal="right" vertical="center"/>
    </xf>
    <xf numFmtId="0" fontId="157" fillId="28" borderId="0" xfId="15" applyFont="1" applyFill="1" applyAlignment="1" applyProtection="1">
      <alignment horizontal="left" vertical="center"/>
    </xf>
    <xf numFmtId="0" fontId="144" fillId="28" borderId="10" xfId="4" applyFont="1" applyFill="1" applyBorder="1" applyAlignment="1" applyProtection="1">
      <alignment horizontal="right" vertical="center" readingOrder="2"/>
    </xf>
    <xf numFmtId="0" fontId="144" fillId="28" borderId="1" xfId="4" applyFont="1" applyFill="1" applyBorder="1" applyAlignment="1" applyProtection="1">
      <alignment vertical="center"/>
    </xf>
    <xf numFmtId="0" fontId="145" fillId="28" borderId="1" xfId="30" applyFont="1" applyFill="1" applyBorder="1" applyProtection="1"/>
    <xf numFmtId="0" fontId="145" fillId="28" borderId="1" xfId="4" applyFont="1" applyFill="1" applyBorder="1" applyAlignment="1" applyProtection="1">
      <alignment horizontal="center" vertical="center"/>
    </xf>
    <xf numFmtId="0" fontId="145" fillId="28" borderId="16" xfId="30" applyFont="1" applyFill="1" applyBorder="1" applyProtection="1"/>
    <xf numFmtId="0" fontId="145" fillId="28" borderId="10" xfId="30" applyFont="1" applyFill="1" applyBorder="1" applyProtection="1"/>
    <xf numFmtId="0" fontId="144" fillId="28" borderId="16" xfId="4" applyFont="1" applyFill="1" applyBorder="1" applyAlignment="1" applyProtection="1">
      <alignment vertical="center"/>
    </xf>
    <xf numFmtId="0" fontId="144" fillId="8" borderId="5" xfId="47" applyFont="1" applyFill="1" applyBorder="1" applyAlignment="1" applyProtection="1">
      <alignment horizontal="center" vertical="center" wrapText="1"/>
    </xf>
    <xf numFmtId="0" fontId="147" fillId="28" borderId="5" xfId="30" applyFont="1" applyFill="1" applyBorder="1" applyAlignment="1" applyProtection="1">
      <alignment horizontal="center" vertical="center" wrapText="1"/>
    </xf>
    <xf numFmtId="17" fontId="147" fillId="28" borderId="5" xfId="30" applyNumberFormat="1" applyFont="1" applyFill="1" applyBorder="1" applyAlignment="1" applyProtection="1">
      <alignment horizontal="center" vertical="center" wrapText="1"/>
    </xf>
    <xf numFmtId="0" fontId="145" fillId="28" borderId="5" xfId="30" applyFont="1" applyFill="1" applyBorder="1" applyAlignment="1" applyProtection="1">
      <alignment horizontal="center" vertical="center"/>
    </xf>
    <xf numFmtId="0" fontId="145" fillId="31" borderId="0" xfId="30" applyFont="1" applyFill="1" applyAlignment="1" applyProtection="1">
      <alignment vertical="center"/>
    </xf>
    <xf numFmtId="0" fontId="146" fillId="0" borderId="0" xfId="33" applyFont="1" applyAlignment="1" applyProtection="1">
      <alignment vertical="center"/>
    </xf>
    <xf numFmtId="0" fontId="146" fillId="0" borderId="0" xfId="30" applyFont="1" applyAlignment="1" applyProtection="1">
      <alignment vertical="center"/>
    </xf>
    <xf numFmtId="0" fontId="146" fillId="28" borderId="0" xfId="30" applyFont="1" applyFill="1" applyAlignment="1" applyProtection="1">
      <alignment vertical="center"/>
    </xf>
    <xf numFmtId="0" fontId="49" fillId="0" borderId="23" xfId="15" applyBorder="1" applyAlignment="1" applyProtection="1">
      <alignment vertical="center"/>
    </xf>
    <xf numFmtId="0" fontId="146" fillId="31" borderId="0" xfId="30" applyFont="1" applyFill="1" applyAlignment="1" applyProtection="1">
      <alignment vertical="center"/>
    </xf>
    <xf numFmtId="0" fontId="49" fillId="0" borderId="23" xfId="15" applyBorder="1" applyAlignment="1" applyProtection="1">
      <alignment horizontal="left" vertical="center"/>
    </xf>
    <xf numFmtId="0" fontId="49" fillId="28" borderId="23" xfId="15" applyFill="1" applyBorder="1" applyAlignment="1" applyProtection="1">
      <alignment vertical="center" readingOrder="1"/>
    </xf>
    <xf numFmtId="0" fontId="144" fillId="8" borderId="5" xfId="17" applyFont="1" applyFill="1" applyBorder="1" applyAlignment="1" applyProtection="1">
      <alignment horizontal="center" vertical="center" wrapText="1"/>
    </xf>
    <xf numFmtId="0" fontId="145" fillId="28" borderId="5" xfId="15" applyFont="1" applyFill="1" applyBorder="1" applyAlignment="1" applyProtection="1">
      <alignment horizontal="center" vertical="center" wrapText="1"/>
    </xf>
    <xf numFmtId="0" fontId="145" fillId="0" borderId="0" xfId="30" applyFont="1" applyAlignment="1" applyProtection="1">
      <alignment wrapText="1"/>
    </xf>
    <xf numFmtId="0" fontId="144" fillId="28" borderId="2" xfId="4" applyFont="1" applyFill="1" applyBorder="1" applyAlignment="1" applyProtection="1">
      <alignment vertical="center"/>
    </xf>
    <xf numFmtId="0" fontId="144" fillId="28" borderId="3" xfId="4" applyFont="1" applyFill="1" applyBorder="1" applyAlignment="1" applyProtection="1">
      <alignment vertical="center" wrapText="1"/>
    </xf>
    <xf numFmtId="0" fontId="144" fillId="28" borderId="3" xfId="4" applyFont="1" applyFill="1" applyBorder="1" applyAlignment="1" applyProtection="1">
      <alignment vertical="center"/>
    </xf>
    <xf numFmtId="0" fontId="144" fillId="28" borderId="4" xfId="4" applyFont="1" applyFill="1" applyBorder="1" applyAlignment="1" applyProtection="1">
      <alignment vertical="center"/>
    </xf>
    <xf numFmtId="0" fontId="144" fillId="8" borderId="9" xfId="30" applyFont="1" applyFill="1" applyBorder="1" applyAlignment="1" applyProtection="1">
      <alignment horizontal="center" vertical="center" wrapText="1"/>
    </xf>
    <xf numFmtId="0" fontId="144" fillId="0" borderId="5" xfId="15" applyFont="1" applyBorder="1" applyAlignment="1" applyProtection="1">
      <alignment horizontal="center" vertical="center"/>
    </xf>
    <xf numFmtId="0" fontId="144" fillId="28" borderId="4" xfId="30" applyFont="1" applyFill="1" applyBorder="1" applyAlignment="1" applyProtection="1">
      <alignment horizontal="center" vertical="center" wrapText="1"/>
    </xf>
    <xf numFmtId="0" fontId="144" fillId="28" borderId="2" xfId="30" applyFont="1" applyFill="1" applyBorder="1" applyAlignment="1" applyProtection="1">
      <alignment horizontal="center" vertical="center" wrapText="1"/>
    </xf>
    <xf numFmtId="0" fontId="144" fillId="28" borderId="3" xfId="30" applyFont="1" applyFill="1" applyBorder="1" applyAlignment="1" applyProtection="1">
      <alignment horizontal="center" vertical="center" wrapText="1"/>
    </xf>
    <xf numFmtId="0" fontId="157" fillId="0" borderId="0" xfId="30" applyFont="1" applyProtection="1"/>
    <xf numFmtId="0" fontId="146" fillId="0" borderId="0" xfId="30" applyFont="1" applyProtection="1"/>
    <xf numFmtId="0" fontId="163" fillId="0" borderId="0" xfId="30" applyFont="1" applyProtection="1"/>
    <xf numFmtId="0" fontId="146" fillId="0" borderId="0" xfId="33" applyFont="1" applyAlignment="1" applyProtection="1">
      <alignment horizontal="right" vertical="center" readingOrder="2"/>
    </xf>
    <xf numFmtId="0" fontId="164" fillId="0" borderId="0" xfId="15" applyFont="1" applyProtection="1"/>
    <xf numFmtId="0" fontId="165" fillId="0" borderId="0" xfId="15" applyFont="1" applyAlignment="1" applyProtection="1">
      <alignment wrapText="1" readingOrder="2"/>
    </xf>
    <xf numFmtId="0" fontId="164" fillId="0" borderId="0" xfId="15" applyFont="1" applyAlignment="1" applyProtection="1">
      <alignment horizontal="center"/>
    </xf>
    <xf numFmtId="0" fontId="164" fillId="0" borderId="0" xfId="4" applyFont="1" applyProtection="1"/>
    <xf numFmtId="0" fontId="164" fillId="0" borderId="0" xfId="30" applyFont="1" applyProtection="1"/>
    <xf numFmtId="0" fontId="49" fillId="28" borderId="0" xfId="15" applyFill="1" applyAlignment="1" applyProtection="1">
      <alignment wrapText="1" readingOrder="1"/>
    </xf>
    <xf numFmtId="0" fontId="166" fillId="0" borderId="0" xfId="30" applyFont="1" applyProtection="1"/>
    <xf numFmtId="0" fontId="144" fillId="27" borderId="2" xfId="28" applyFont="1" applyFill="1" applyBorder="1" applyAlignment="1" applyProtection="1">
      <alignment horizontal="right" vertical="center"/>
    </xf>
    <xf numFmtId="49" fontId="144" fillId="0" borderId="3" xfId="0" applyNumberFormat="1" applyFont="1" applyBorder="1" applyAlignment="1">
      <alignment horizontal="left" vertical="center"/>
    </xf>
    <xf numFmtId="49" fontId="144" fillId="0" borderId="4" xfId="0" applyNumberFormat="1" applyFont="1" applyBorder="1" applyAlignment="1">
      <alignment horizontal="left" vertical="center"/>
    </xf>
    <xf numFmtId="49" fontId="144" fillId="27" borderId="4" xfId="0" applyNumberFormat="1" applyFont="1" applyFill="1" applyBorder="1" applyAlignment="1">
      <alignment horizontal="left" vertical="center"/>
    </xf>
    <xf numFmtId="49" fontId="144" fillId="27" borderId="13" xfId="0" applyNumberFormat="1" applyFont="1" applyFill="1" applyBorder="1" applyAlignment="1">
      <alignment horizontal="left" vertical="center"/>
    </xf>
    <xf numFmtId="0" fontId="145" fillId="0" borderId="0" xfId="6" applyFont="1" applyProtection="1"/>
    <xf numFmtId="49" fontId="144" fillId="27" borderId="3" xfId="0" applyNumberFormat="1" applyFont="1" applyFill="1" applyBorder="1" applyAlignment="1">
      <alignment horizontal="left" vertical="center"/>
    </xf>
    <xf numFmtId="49" fontId="144" fillId="27" borderId="16" xfId="0" applyNumberFormat="1" applyFont="1" applyFill="1" applyBorder="1" applyAlignment="1">
      <alignment horizontal="left" vertical="center"/>
    </xf>
    <xf numFmtId="0" fontId="144" fillId="32" borderId="6" xfId="0" applyFont="1" applyFill="1" applyBorder="1">
      <alignment vertical="center"/>
    </xf>
    <xf numFmtId="49" fontId="145" fillId="7" borderId="3" xfId="0" applyNumberFormat="1" applyFont="1" applyFill="1" applyBorder="1" applyAlignment="1">
      <alignment horizontal="center"/>
    </xf>
    <xf numFmtId="0" fontId="145" fillId="7" borderId="1" xfId="0" applyFont="1" applyFill="1" applyBorder="1" applyAlignment="1">
      <alignment horizontal="center"/>
    </xf>
    <xf numFmtId="0" fontId="145" fillId="7" borderId="1" xfId="0" applyFont="1" applyFill="1" applyBorder="1" applyAlignment="1"/>
    <xf numFmtId="0" fontId="145" fillId="7" borderId="4" xfId="0" applyFont="1" applyFill="1" applyBorder="1" applyAlignment="1"/>
    <xf numFmtId="0" fontId="145" fillId="7" borderId="2" xfId="0" applyFont="1" applyFill="1" applyBorder="1" applyAlignment="1">
      <alignment horizontal="center"/>
    </xf>
    <xf numFmtId="0" fontId="145" fillId="7" borderId="3" xfId="0" applyFont="1" applyFill="1" applyBorder="1" applyAlignment="1">
      <alignment horizontal="left" vertical="center"/>
    </xf>
    <xf numFmtId="49" fontId="144" fillId="7" borderId="4" xfId="28" applyNumberFormat="1" applyFont="1" applyFill="1" applyBorder="1" applyAlignment="1" applyProtection="1">
      <alignment horizontal="left" vertical="center"/>
    </xf>
    <xf numFmtId="0" fontId="145" fillId="7" borderId="0" xfId="6" applyFont="1" applyFill="1" applyProtection="1"/>
    <xf numFmtId="0" fontId="144" fillId="30" borderId="2" xfId="0" applyFont="1" applyFill="1" applyBorder="1" applyAlignment="1">
      <alignment horizontal="right" vertical="center" indent="1" readingOrder="2"/>
    </xf>
    <xf numFmtId="0" fontId="144" fillId="33" borderId="3" xfId="0" applyFont="1" applyFill="1" applyBorder="1" applyAlignment="1">
      <alignment horizontal="right" vertical="top" readingOrder="1"/>
    </xf>
    <xf numFmtId="0" fontId="144" fillId="14" borderId="3" xfId="0" applyFont="1" applyFill="1" applyBorder="1" applyAlignment="1">
      <alignment horizontal="right" vertical="top" readingOrder="1"/>
    </xf>
    <xf numFmtId="0" fontId="144" fillId="14" borderId="3" xfId="0" applyFont="1" applyFill="1" applyBorder="1" applyAlignment="1">
      <alignment horizontal="left" vertical="center" readingOrder="1"/>
    </xf>
    <xf numFmtId="0" fontId="144" fillId="14" borderId="16" xfId="0" applyFont="1" applyFill="1" applyBorder="1" applyAlignment="1">
      <alignment horizontal="left" vertical="center" readingOrder="1"/>
    </xf>
    <xf numFmtId="0" fontId="144" fillId="14" borderId="10" xfId="0" applyFont="1" applyFill="1" applyBorder="1" applyAlignment="1">
      <alignment horizontal="right" vertical="top" readingOrder="1"/>
    </xf>
    <xf numFmtId="0" fontId="144" fillId="14" borderId="1" xfId="0" applyFont="1" applyFill="1" applyBorder="1" applyAlignment="1">
      <alignment horizontal="left" vertical="center" readingOrder="1"/>
    </xf>
    <xf numFmtId="0" fontId="145" fillId="11" borderId="0" xfId="6" applyFont="1" applyFill="1" applyProtection="1"/>
    <xf numFmtId="0" fontId="144" fillId="28" borderId="4" xfId="7" applyFont="1" applyFill="1" applyBorder="1" applyAlignment="1" applyProtection="1">
      <alignment horizontal="left" vertical="center"/>
    </xf>
    <xf numFmtId="0" fontId="144" fillId="28" borderId="3" xfId="0" applyFont="1" applyFill="1" applyBorder="1" applyAlignment="1">
      <alignment horizontal="center" vertical="center"/>
    </xf>
    <xf numFmtId="0" fontId="144" fillId="28" borderId="3" xfId="7" applyFont="1" applyFill="1" applyBorder="1" applyAlignment="1" applyProtection="1">
      <alignment horizontal="center" vertical="center" wrapText="1"/>
    </xf>
    <xf numFmtId="0" fontId="144" fillId="28" borderId="4" xfId="0" applyFont="1" applyFill="1" applyBorder="1" applyAlignment="1">
      <alignment horizontal="center" vertical="center"/>
    </xf>
    <xf numFmtId="0" fontId="144" fillId="28" borderId="2" xfId="7" applyFont="1" applyFill="1" applyBorder="1" applyAlignment="1" applyProtection="1">
      <alignment horizontal="center" vertical="center" wrapText="1"/>
    </xf>
    <xf numFmtId="0" fontId="144" fillId="28" borderId="3" xfId="0" applyFont="1" applyFill="1" applyBorder="1" applyAlignment="1">
      <alignment vertical="center" wrapText="1"/>
    </xf>
    <xf numFmtId="0" fontId="144" fillId="0" borderId="0" xfId="7" applyFont="1" applyAlignment="1" applyProtection="1">
      <alignment vertical="top"/>
    </xf>
    <xf numFmtId="49" fontId="144" fillId="8" borderId="5" xfId="0" applyNumberFormat="1" applyFont="1" applyFill="1" applyBorder="1" applyAlignment="1">
      <alignment horizontal="center" vertical="center" wrapText="1"/>
    </xf>
    <xf numFmtId="0" fontId="141" fillId="8" borderId="5" xfId="8" applyFont="1" applyFill="1" applyBorder="1" applyAlignment="1" applyProtection="1">
      <alignment horizontal="center" vertical="center"/>
    </xf>
    <xf numFmtId="0" fontId="144" fillId="8" borderId="5" xfId="8" applyFont="1" applyFill="1" applyBorder="1" applyAlignment="1" applyProtection="1">
      <alignment horizontal="center" vertical="center"/>
    </xf>
    <xf numFmtId="0" fontId="144" fillId="8" borderId="5" xfId="10" applyNumberFormat="1" applyFont="1" applyFill="1" applyBorder="1" applyAlignment="1" applyProtection="1">
      <alignment horizontal="center" vertical="center"/>
    </xf>
    <xf numFmtId="0" fontId="144" fillId="8" borderId="5" xfId="10" applyNumberFormat="1" applyFont="1" applyFill="1" applyBorder="1" applyAlignment="1" applyProtection="1">
      <alignment horizontal="center" vertical="center" wrapText="1"/>
    </xf>
    <xf numFmtId="0" fontId="144" fillId="8" borderId="5" xfId="8" applyFont="1" applyFill="1" applyBorder="1" applyAlignment="1" applyProtection="1">
      <alignment horizontal="center" vertical="center" wrapText="1"/>
    </xf>
    <xf numFmtId="0" fontId="135" fillId="0" borderId="5" xfId="0" applyFont="1" applyBorder="1" applyAlignment="1">
      <alignment horizontal="right" vertical="center" wrapText="1"/>
    </xf>
    <xf numFmtId="0" fontId="144" fillId="0" borderId="4" xfId="0" applyFont="1" applyBorder="1" applyAlignment="1">
      <alignment horizontal="center" vertical="center"/>
    </xf>
    <xf numFmtId="0" fontId="145" fillId="0" borderId="5" xfId="0" applyFont="1" applyBorder="1" applyAlignment="1">
      <alignment vertical="center" wrapText="1"/>
    </xf>
    <xf numFmtId="0" fontId="145" fillId="0" borderId="5" xfId="0" applyFont="1" applyBorder="1" applyAlignment="1">
      <alignment horizontal="right" vertical="center" wrapText="1"/>
    </xf>
    <xf numFmtId="0" fontId="145" fillId="0" borderId="5" xfId="4" applyFont="1" applyBorder="1" applyProtection="1"/>
    <xf numFmtId="0" fontId="145" fillId="0" borderId="5" xfId="0" applyFont="1" applyBorder="1" applyAlignment="1">
      <alignment horizontal="center" vertical="center" wrapText="1"/>
    </xf>
    <xf numFmtId="0" fontId="145" fillId="28" borderId="5" xfId="0" applyFont="1" applyFill="1" applyBorder="1" applyAlignment="1">
      <alignment horizontal="right" vertical="center" wrapText="1"/>
    </xf>
    <xf numFmtId="0" fontId="145" fillId="28" borderId="5" xfId="0" applyFont="1" applyFill="1" applyBorder="1" applyAlignment="1">
      <alignment horizontal="left" vertical="center" wrapText="1"/>
    </xf>
    <xf numFmtId="0" fontId="145" fillId="28" borderId="5" xfId="48" applyFont="1" applyFill="1" applyBorder="1" applyAlignment="1" applyProtection="1">
      <alignment horizontal="right" vertical="center" wrapText="1"/>
    </xf>
    <xf numFmtId="0" fontId="145" fillId="28" borderId="5" xfId="48" applyFont="1" applyFill="1" applyBorder="1" applyAlignment="1" applyProtection="1">
      <alignment vertical="center" wrapText="1"/>
    </xf>
    <xf numFmtId="0" fontId="145" fillId="0" borderId="5" xfId="48" applyFont="1" applyBorder="1" applyAlignment="1" applyProtection="1">
      <alignment horizontal="center" vertical="center"/>
    </xf>
    <xf numFmtId="0" fontId="145" fillId="0" borderId="5" xfId="48" applyFont="1" applyBorder="1" applyAlignment="1" applyProtection="1">
      <alignment horizontal="right" vertical="center" wrapText="1"/>
    </xf>
    <xf numFmtId="0" fontId="145" fillId="0" borderId="5" xfId="48" applyFont="1" applyBorder="1" applyAlignment="1" applyProtection="1">
      <alignment vertical="center" wrapText="1"/>
    </xf>
    <xf numFmtId="0" fontId="144" fillId="28" borderId="4" xfId="7" applyFont="1" applyFill="1" applyBorder="1" applyAlignment="1" applyProtection="1">
      <alignment horizontal="right" vertical="center"/>
    </xf>
    <xf numFmtId="0" fontId="144" fillId="28" borderId="3" xfId="7" applyFont="1" applyFill="1" applyBorder="1" applyAlignment="1" applyProtection="1">
      <alignment vertical="top" wrapText="1"/>
    </xf>
    <xf numFmtId="0" fontId="145" fillId="0" borderId="5" xfId="0" applyFont="1" applyBorder="1" applyAlignment="1">
      <alignment horizontal="left" vertical="center" wrapText="1"/>
    </xf>
    <xf numFmtId="0" fontId="145" fillId="0" borderId="5" xfId="48" applyFont="1" applyBorder="1" applyAlignment="1" applyProtection="1">
      <alignment horizontal="left" vertical="center" wrapText="1"/>
    </xf>
    <xf numFmtId="0" fontId="145" fillId="28" borderId="5" xfId="0" applyFont="1" applyFill="1" applyBorder="1" applyAlignment="1">
      <alignment horizontal="center" vertical="center" wrapText="1"/>
    </xf>
    <xf numFmtId="0" fontId="144" fillId="28" borderId="4" xfId="7" applyFont="1" applyFill="1" applyBorder="1" applyAlignment="1" applyProtection="1">
      <alignment horizontal="center" vertical="center" wrapText="1"/>
    </xf>
    <xf numFmtId="0" fontId="144" fillId="34" borderId="3" xfId="0" applyFont="1" applyFill="1" applyBorder="1" applyAlignment="1">
      <alignment vertical="center" wrapText="1"/>
    </xf>
    <xf numFmtId="0" fontId="144" fillId="34" borderId="4" xfId="7" applyFont="1" applyFill="1" applyBorder="1" applyAlignment="1" applyProtection="1">
      <alignment horizontal="left" vertical="center" readingOrder="1"/>
    </xf>
    <xf numFmtId="0" fontId="144" fillId="8" borderId="5" xfId="7" applyFont="1" applyFill="1" applyBorder="1" applyAlignment="1" applyProtection="1">
      <alignment horizontal="center" vertical="center" wrapText="1"/>
    </xf>
    <xf numFmtId="0" fontId="144" fillId="8" borderId="5" xfId="7" applyFont="1" applyFill="1" applyBorder="1" applyAlignment="1" applyProtection="1">
      <alignment horizontal="center" vertical="center"/>
    </xf>
    <xf numFmtId="0" fontId="145" fillId="0" borderId="5" xfId="11" applyFont="1" applyBorder="1" applyAlignment="1" applyProtection="1">
      <alignment horizontal="center" vertical="center" wrapText="1"/>
    </xf>
    <xf numFmtId="0" fontId="144" fillId="0" borderId="5" xfId="0" applyFont="1" applyBorder="1" applyAlignment="1">
      <alignment horizontal="center" vertical="top"/>
    </xf>
    <xf numFmtId="0" fontId="144" fillId="0" borderId="5" xfId="0" applyFont="1" applyBorder="1" applyAlignment="1">
      <alignment vertical="top"/>
    </xf>
    <xf numFmtId="0" fontId="145" fillId="28" borderId="5" xfId="0" applyFont="1" applyFill="1" applyBorder="1" applyAlignment="1">
      <alignment vertical="center" wrapText="1"/>
    </xf>
    <xf numFmtId="49" fontId="146" fillId="0" borderId="0" xfId="9" applyNumberFormat="1" applyFont="1" applyAlignment="1" applyProtection="1">
      <alignment horizontal="center" vertical="center"/>
    </xf>
    <xf numFmtId="0" fontId="146" fillId="0" borderId="0" xfId="9" applyFont="1" applyAlignment="1" applyProtection="1">
      <alignment horizontal="right" vertical="center"/>
    </xf>
    <xf numFmtId="0" fontId="146" fillId="0" borderId="0" xfId="9" applyFont="1" applyAlignment="1" applyProtection="1">
      <alignment horizontal="right"/>
    </xf>
    <xf numFmtId="0" fontId="146" fillId="0" borderId="0" xfId="9" applyFont="1" applyAlignment="1" applyProtection="1">
      <alignment horizontal="center" vertical="center"/>
    </xf>
    <xf numFmtId="0" fontId="146" fillId="0" borderId="0" xfId="9" applyFont="1" applyProtection="1"/>
    <xf numFmtId="0" fontId="145" fillId="0" borderId="0" xfId="6" applyFont="1" applyAlignment="1" applyProtection="1">
      <alignment horizontal="center"/>
    </xf>
    <xf numFmtId="0" fontId="145" fillId="0" borderId="0" xfId="9" applyFont="1" applyProtection="1"/>
    <xf numFmtId="49" fontId="144" fillId="0" borderId="0" xfId="0" applyNumberFormat="1" applyFont="1" applyAlignment="1">
      <alignment horizontal="right" vertical="center"/>
    </xf>
    <xf numFmtId="49" fontId="145" fillId="0" borderId="0" xfId="0" applyNumberFormat="1" applyFont="1" applyAlignment="1">
      <alignment horizontal="center"/>
    </xf>
    <xf numFmtId="0" fontId="145" fillId="0" borderId="0" xfId="0" applyFont="1" applyAlignment="1">
      <alignment horizontal="center"/>
    </xf>
    <xf numFmtId="49" fontId="144" fillId="0" borderId="0" xfId="0" applyNumberFormat="1" applyFont="1" applyAlignment="1">
      <alignment horizontal="left" vertical="center" readingOrder="1"/>
    </xf>
    <xf numFmtId="0" fontId="144" fillId="16" borderId="0" xfId="0" applyFont="1" applyFill="1" applyAlignment="1">
      <alignment horizontal="center" vertical="center" readingOrder="1"/>
    </xf>
    <xf numFmtId="0" fontId="144" fillId="35" borderId="0" xfId="0" applyFont="1" applyFill="1" applyAlignment="1">
      <alignment horizontal="right" vertical="center" readingOrder="2"/>
    </xf>
    <xf numFmtId="0" fontId="144" fillId="35" borderId="0" xfId="0" applyFont="1" applyFill="1" applyAlignment="1">
      <alignment horizontal="center" vertical="center" readingOrder="2"/>
    </xf>
    <xf numFmtId="0" fontId="145" fillId="35" borderId="0" xfId="0" applyFont="1" applyFill="1" applyAlignment="1">
      <alignment horizontal="right" vertical="center" readingOrder="1"/>
    </xf>
    <xf numFmtId="0" fontId="144" fillId="35" borderId="0" xfId="0" applyFont="1" applyFill="1" applyAlignment="1">
      <alignment horizontal="left" vertical="center" readingOrder="1"/>
    </xf>
    <xf numFmtId="49" fontId="144" fillId="28" borderId="3" xfId="28" applyNumberFormat="1" applyFont="1" applyFill="1" applyBorder="1" applyAlignment="1" applyProtection="1">
      <alignment horizontal="left" vertical="top"/>
    </xf>
    <xf numFmtId="0" fontId="144" fillId="28" borderId="3" xfId="28" applyFont="1" applyFill="1" applyBorder="1" applyProtection="1"/>
    <xf numFmtId="49" fontId="144" fillId="0" borderId="3" xfId="28" applyNumberFormat="1" applyFont="1" applyBorder="1" applyAlignment="1" applyProtection="1">
      <alignment horizontal="left" vertical="top"/>
    </xf>
    <xf numFmtId="0" fontId="144" fillId="28" borderId="4" xfId="28" applyFont="1" applyFill="1" applyBorder="1" applyProtection="1"/>
    <xf numFmtId="49" fontId="144" fillId="28" borderId="2" xfId="28" applyNumberFormat="1" applyFont="1" applyFill="1" applyBorder="1" applyAlignment="1" applyProtection="1">
      <alignment horizontal="left" vertical="top"/>
    </xf>
    <xf numFmtId="0" fontId="144" fillId="27" borderId="3" xfId="28" applyFont="1" applyFill="1" applyBorder="1" applyAlignment="1" applyProtection="1">
      <alignment horizontal="right" vertical="center"/>
    </xf>
    <xf numFmtId="49" fontId="144" fillId="27" borderId="3" xfId="28" applyNumberFormat="1" applyFont="1" applyFill="1" applyBorder="1" applyAlignment="1" applyProtection="1">
      <alignment horizontal="left" vertical="top"/>
    </xf>
    <xf numFmtId="0" fontId="144" fillId="27" borderId="6" xfId="28" applyFont="1" applyFill="1" applyBorder="1" applyAlignment="1" applyProtection="1">
      <alignment horizontal="right" vertical="center"/>
    </xf>
    <xf numFmtId="49" fontId="144" fillId="27" borderId="19" xfId="28" applyNumberFormat="1" applyFont="1" applyFill="1" applyBorder="1" applyAlignment="1" applyProtection="1">
      <alignment horizontal="left" vertical="top"/>
    </xf>
    <xf numFmtId="49" fontId="144" fillId="7" borderId="2" xfId="0" applyNumberFormat="1" applyFont="1" applyFill="1" applyBorder="1" applyAlignment="1">
      <alignment horizontal="right" vertical="center"/>
    </xf>
    <xf numFmtId="49" fontId="144" fillId="7" borderId="3" xfId="28" applyNumberFormat="1" applyFont="1" applyFill="1" applyBorder="1" applyAlignment="1" applyProtection="1">
      <alignment horizontal="left" vertical="center"/>
    </xf>
    <xf numFmtId="0" fontId="144" fillId="7" borderId="3" xfId="28" applyFont="1" applyFill="1" applyBorder="1" applyAlignment="1" applyProtection="1">
      <alignment vertical="center"/>
    </xf>
    <xf numFmtId="0" fontId="144" fillId="7" borderId="3" xfId="28" applyFont="1" applyFill="1" applyBorder="1" applyAlignment="1" applyProtection="1">
      <alignment horizontal="right" vertical="center"/>
    </xf>
    <xf numFmtId="49" fontId="144" fillId="7" borderId="2" xfId="28" applyNumberFormat="1" applyFont="1" applyFill="1" applyBorder="1" applyAlignment="1" applyProtection="1">
      <alignment horizontal="left" vertical="center"/>
    </xf>
    <xf numFmtId="0" fontId="145" fillId="0" borderId="0" xfId="15" applyFont="1" applyAlignment="1" applyProtection="1">
      <alignment vertical="center"/>
    </xf>
    <xf numFmtId="49" fontId="144" fillId="11" borderId="10" xfId="0" applyNumberFormat="1" applyFont="1" applyFill="1" applyBorder="1" applyAlignment="1">
      <alignment horizontal="right" vertical="center"/>
    </xf>
    <xf numFmtId="49" fontId="144" fillId="11" borderId="3" xfId="28" applyNumberFormat="1" applyFont="1" applyFill="1" applyBorder="1" applyAlignment="1" applyProtection="1">
      <alignment horizontal="left" vertical="top"/>
    </xf>
    <xf numFmtId="0" fontId="144" fillId="11" borderId="3" xfId="28" applyFont="1" applyFill="1" applyBorder="1" applyProtection="1"/>
    <xf numFmtId="0" fontId="144" fillId="11" borderId="3" xfId="28" applyFont="1" applyFill="1" applyBorder="1" applyAlignment="1" applyProtection="1">
      <alignment horizontal="right" vertical="center"/>
    </xf>
    <xf numFmtId="49" fontId="144" fillId="11" borderId="4" xfId="28" applyNumberFormat="1" applyFont="1" applyFill="1" applyBorder="1" applyAlignment="1" applyProtection="1">
      <alignment horizontal="left" vertical="top"/>
    </xf>
    <xf numFmtId="49" fontId="144" fillId="11" borderId="2" xfId="28" applyNumberFormat="1" applyFont="1" applyFill="1" applyBorder="1" applyAlignment="1" applyProtection="1">
      <alignment horizontal="left" vertical="top"/>
    </xf>
    <xf numFmtId="49" fontId="144" fillId="11" borderId="4" xfId="0" applyNumberFormat="1" applyFont="1" applyFill="1" applyBorder="1">
      <alignment vertical="center"/>
    </xf>
    <xf numFmtId="0" fontId="144" fillId="28" borderId="10" xfId="4" applyFont="1" applyFill="1" applyBorder="1" applyAlignment="1" applyProtection="1">
      <alignment vertical="center"/>
    </xf>
    <xf numFmtId="0" fontId="145" fillId="28" borderId="3" xfId="4" applyFont="1" applyFill="1" applyBorder="1" applyAlignment="1" applyProtection="1">
      <alignment vertical="center"/>
    </xf>
    <xf numFmtId="0" fontId="145" fillId="28" borderId="4" xfId="4" applyFont="1" applyFill="1" applyBorder="1" applyAlignment="1" applyProtection="1">
      <alignment vertical="center"/>
    </xf>
    <xf numFmtId="0" fontId="145" fillId="0" borderId="0" xfId="15" applyFont="1" applyAlignment="1" applyProtection="1">
      <alignment horizontal="center"/>
    </xf>
    <xf numFmtId="0" fontId="144" fillId="0" borderId="5" xfId="4" applyFont="1" applyBorder="1" applyAlignment="1" applyProtection="1">
      <alignment horizontal="center" vertical="center" wrapText="1"/>
    </xf>
    <xf numFmtId="0" fontId="167" fillId="28" borderId="5" xfId="29" applyFont="1" applyFill="1" applyBorder="1" applyAlignment="1" applyProtection="1">
      <alignment horizontal="center" vertical="center" wrapText="1"/>
    </xf>
    <xf numFmtId="0" fontId="49" fillId="28" borderId="0" xfId="15" applyFill="1" applyAlignment="1" applyProtection="1">
      <alignment horizontal="center" vertical="center" readingOrder="2"/>
    </xf>
    <xf numFmtId="0" fontId="157" fillId="28" borderId="0" xfId="4" applyFont="1" applyFill="1" applyProtection="1"/>
    <xf numFmtId="0" fontId="157" fillId="28" borderId="8" xfId="4" applyFont="1" applyFill="1" applyBorder="1" applyAlignment="1" applyProtection="1">
      <alignment horizontal="left"/>
    </xf>
    <xf numFmtId="0" fontId="144" fillId="0" borderId="12" xfId="4" applyFont="1" applyBorder="1" applyAlignment="1" applyProtection="1">
      <alignment horizontal="center" vertical="center" wrapText="1"/>
    </xf>
    <xf numFmtId="0" fontId="145" fillId="0" borderId="12" xfId="15" applyFont="1" applyBorder="1" applyProtection="1"/>
    <xf numFmtId="0" fontId="157" fillId="0" borderId="12" xfId="4" applyFont="1" applyBorder="1" applyProtection="1"/>
    <xf numFmtId="0" fontId="145" fillId="28" borderId="0" xfId="15" applyFont="1" applyFill="1" applyProtection="1"/>
    <xf numFmtId="0" fontId="49" fillId="28" borderId="0" xfId="15" applyFill="1" applyProtection="1"/>
    <xf numFmtId="0" fontId="146" fillId="28" borderId="0" xfId="4" applyFont="1" applyFill="1" applyProtection="1"/>
    <xf numFmtId="0" fontId="164" fillId="28" borderId="0" xfId="15" applyFont="1" applyFill="1" applyProtection="1"/>
    <xf numFmtId="0" fontId="49" fillId="28" borderId="0" xfId="15" applyFill="1" applyAlignment="1" applyProtection="1">
      <alignment horizontal="right" vertical="center" readingOrder="2"/>
    </xf>
    <xf numFmtId="0" fontId="49" fillId="28" borderId="0" xfId="15" applyFill="1" applyAlignment="1" applyProtection="1">
      <alignment vertical="center" readingOrder="2"/>
    </xf>
    <xf numFmtId="49" fontId="159" fillId="28" borderId="0" xfId="15" applyNumberFormat="1" applyFont="1" applyFill="1" applyAlignment="1" applyProtection="1">
      <alignment vertical="center"/>
    </xf>
    <xf numFmtId="49" fontId="159" fillId="28" borderId="8" xfId="15" applyNumberFormat="1" applyFont="1" applyFill="1" applyBorder="1" applyAlignment="1" applyProtection="1">
      <alignment horizontal="right" vertical="center" readingOrder="2"/>
    </xf>
    <xf numFmtId="0" fontId="49" fillId="28" borderId="0" xfId="15" applyFill="1" applyAlignment="1" applyProtection="1">
      <alignment readingOrder="1"/>
    </xf>
    <xf numFmtId="0" fontId="49" fillId="28" borderId="8" xfId="15" applyFill="1" applyBorder="1" applyAlignment="1" applyProtection="1">
      <alignment horizontal="left" vertical="center" readingOrder="2"/>
    </xf>
    <xf numFmtId="0" fontId="49" fillId="28" borderId="0" xfId="15" applyFill="1" applyAlignment="1" applyProtection="1">
      <alignment vertical="center" readingOrder="1"/>
    </xf>
    <xf numFmtId="0" fontId="144" fillId="28" borderId="2" xfId="4" applyFont="1" applyFill="1" applyBorder="1" applyAlignment="1" applyProtection="1">
      <alignment horizontal="right" vertical="center" readingOrder="2"/>
    </xf>
    <xf numFmtId="0" fontId="144" fillId="0" borderId="3" xfId="4" applyFont="1" applyBorder="1" applyAlignment="1" applyProtection="1">
      <alignment vertical="center"/>
    </xf>
    <xf numFmtId="0" fontId="168" fillId="0" borderId="3" xfId="4" applyFont="1" applyBorder="1" applyAlignment="1" applyProtection="1">
      <alignment vertical="center"/>
    </xf>
    <xf numFmtId="0" fontId="146" fillId="0" borderId="3" xfId="4" applyFont="1" applyBorder="1" applyProtection="1"/>
    <xf numFmtId="0" fontId="146" fillId="0" borderId="4" xfId="4" applyFont="1" applyBorder="1" applyProtection="1"/>
    <xf numFmtId="0" fontId="168" fillId="0" borderId="2" xfId="4" applyFont="1" applyBorder="1" applyAlignment="1" applyProtection="1">
      <alignment vertical="center"/>
    </xf>
    <xf numFmtId="0" fontId="168" fillId="8" borderId="5" xfId="4" applyFont="1" applyFill="1" applyBorder="1" applyAlignment="1" applyProtection="1">
      <alignment horizontal="center" vertical="center" wrapText="1"/>
    </xf>
    <xf numFmtId="0" fontId="168" fillId="8" borderId="5" xfId="4" applyFont="1" applyFill="1" applyBorder="1" applyAlignment="1" applyProtection="1">
      <alignment vertical="center"/>
    </xf>
    <xf numFmtId="0" fontId="168" fillId="8" borderId="5" xfId="29" applyFont="1" applyFill="1" applyBorder="1" applyAlignment="1" applyProtection="1">
      <alignment horizontal="center" vertical="center" wrapText="1"/>
    </xf>
    <xf numFmtId="0" fontId="144" fillId="8" borderId="5" xfId="29" applyFont="1" applyFill="1" applyBorder="1" applyAlignment="1" applyProtection="1">
      <alignment vertical="center" wrapText="1"/>
    </xf>
    <xf numFmtId="0" fontId="144" fillId="28" borderId="5" xfId="29" applyFont="1" applyFill="1" applyBorder="1" applyAlignment="1" applyProtection="1">
      <alignment horizontal="center" vertical="center" wrapText="1"/>
    </xf>
    <xf numFmtId="0" fontId="144" fillId="28" borderId="2" xfId="29" applyFont="1" applyFill="1" applyBorder="1" applyAlignment="1" applyProtection="1">
      <alignment horizontal="center" vertical="center" wrapText="1"/>
    </xf>
    <xf numFmtId="0" fontId="168" fillId="28" borderId="4" xfId="29" applyFont="1" applyFill="1" applyBorder="1" applyAlignment="1" applyProtection="1">
      <alignment horizontal="center" vertical="center" wrapText="1"/>
    </xf>
    <xf numFmtId="0" fontId="168" fillId="28" borderId="5" xfId="29" applyFont="1" applyFill="1" applyBorder="1" applyAlignment="1" applyProtection="1">
      <alignment horizontal="center" vertical="center" wrapText="1"/>
    </xf>
    <xf numFmtId="0" fontId="168" fillId="0" borderId="5" xfId="29" applyFont="1" applyBorder="1" applyAlignment="1" applyProtection="1">
      <alignment horizontal="center" vertical="center" wrapText="1"/>
    </xf>
    <xf numFmtId="0" fontId="166" fillId="28" borderId="5" xfId="29" applyFont="1" applyFill="1" applyBorder="1" applyAlignment="1" applyProtection="1">
      <alignment horizontal="center" vertical="center" wrapText="1"/>
    </xf>
    <xf numFmtId="0" fontId="157" fillId="28" borderId="0" xfId="4" applyFont="1" applyFill="1" applyAlignment="1" applyProtection="1">
      <alignment horizontal="left"/>
    </xf>
    <xf numFmtId="0" fontId="146" fillId="28" borderId="0" xfId="4" applyFont="1" applyFill="1" applyAlignment="1" applyProtection="1">
      <alignment horizontal="left" vertical="center"/>
    </xf>
    <xf numFmtId="0" fontId="49" fillId="28" borderId="0" xfId="15" applyFill="1" applyAlignment="1" applyProtection="1">
      <alignment horizontal="left" vertical="center"/>
    </xf>
    <xf numFmtId="0" fontId="144" fillId="28" borderId="6" xfId="4" applyFont="1" applyFill="1" applyBorder="1" applyAlignment="1" applyProtection="1">
      <alignment vertical="center"/>
    </xf>
    <xf numFmtId="0" fontId="144" fillId="0" borderId="12" xfId="4" applyFont="1" applyBorder="1" applyAlignment="1" applyProtection="1">
      <alignment vertical="center"/>
    </xf>
    <xf numFmtId="0" fontId="145" fillId="0" borderId="4" xfId="4" applyFont="1" applyBorder="1" applyProtection="1"/>
    <xf numFmtId="0" fontId="144" fillId="0" borderId="2" xfId="4" applyFont="1" applyBorder="1" applyAlignment="1" applyProtection="1">
      <alignment vertical="center"/>
    </xf>
    <xf numFmtId="0" fontId="144" fillId="28" borderId="13" xfId="4" applyFont="1" applyFill="1" applyBorder="1" applyAlignment="1" applyProtection="1">
      <alignment horizontal="left" vertical="center"/>
    </xf>
    <xf numFmtId="0" fontId="147" fillId="28" borderId="2" xfId="29" applyFont="1" applyFill="1" applyBorder="1" applyAlignment="1" applyProtection="1">
      <alignment horizontal="center" vertical="center"/>
    </xf>
    <xf numFmtId="0" fontId="147" fillId="28" borderId="4" xfId="29" applyFont="1" applyFill="1" applyBorder="1" applyAlignment="1" applyProtection="1">
      <alignment horizontal="center" vertical="center"/>
    </xf>
    <xf numFmtId="0" fontId="147" fillId="28" borderId="5" xfId="29" applyFont="1" applyFill="1" applyBorder="1" applyAlignment="1" applyProtection="1">
      <alignment horizontal="center" vertical="center"/>
    </xf>
    <xf numFmtId="0" fontId="144" fillId="28" borderId="5" xfId="29" applyFont="1" applyFill="1" applyBorder="1" applyAlignment="1" applyProtection="1">
      <alignment vertical="center" wrapText="1"/>
    </xf>
    <xf numFmtId="0" fontId="144" fillId="0" borderId="5" xfId="29" applyFont="1" applyBorder="1" applyAlignment="1" applyProtection="1">
      <alignment horizontal="center" vertical="center" wrapText="1"/>
    </xf>
    <xf numFmtId="0" fontId="168" fillId="28" borderId="5" xfId="4" applyFont="1" applyFill="1" applyBorder="1" applyAlignment="1" applyProtection="1">
      <alignment vertical="center" wrapText="1"/>
    </xf>
    <xf numFmtId="0" fontId="168" fillId="28" borderId="5" xfId="29" applyFont="1" applyFill="1" applyBorder="1" applyAlignment="1" applyProtection="1">
      <alignment vertical="center" textRotation="90" wrapText="1"/>
    </xf>
    <xf numFmtId="0" fontId="168" fillId="0" borderId="5" xfId="4" applyFont="1" applyBorder="1" applyAlignment="1" applyProtection="1">
      <alignment horizontal="center" vertical="center" wrapText="1"/>
    </xf>
    <xf numFmtId="0" fontId="169" fillId="28" borderId="0" xfId="4" applyFont="1" applyFill="1" applyAlignment="1" applyProtection="1">
      <alignment horizontal="right" vertical="center"/>
    </xf>
    <xf numFmtId="0" fontId="144" fillId="0" borderId="12" xfId="29" applyFont="1" applyBorder="1" applyAlignment="1" applyProtection="1">
      <alignment vertical="center" wrapText="1"/>
    </xf>
    <xf numFmtId="0" fontId="164" fillId="0" borderId="0" xfId="15" applyFont="1" applyAlignment="1" applyProtection="1">
      <alignment vertical="center"/>
    </xf>
    <xf numFmtId="0" fontId="146" fillId="0" borderId="0" xfId="4" applyFont="1" applyAlignment="1" applyProtection="1">
      <alignment vertical="center"/>
    </xf>
    <xf numFmtId="0" fontId="146" fillId="28" borderId="0" xfId="4" applyFont="1" applyFill="1" applyAlignment="1" applyProtection="1">
      <alignment vertical="center"/>
    </xf>
    <xf numFmtId="0" fontId="164" fillId="28" borderId="0" xfId="15" applyFont="1" applyFill="1" applyAlignment="1" applyProtection="1">
      <alignment vertical="center"/>
    </xf>
    <xf numFmtId="0" fontId="49" fillId="28" borderId="0" xfId="15" applyFill="1" applyAlignment="1" applyProtection="1">
      <alignment vertical="center"/>
    </xf>
    <xf numFmtId="0" fontId="49" fillId="28" borderId="0" xfId="15" applyFill="1" applyAlignment="1" applyProtection="1">
      <alignment horizontal="left" vertical="center" readingOrder="2"/>
    </xf>
    <xf numFmtId="49" fontId="159" fillId="28" borderId="0" xfId="15" applyNumberFormat="1" applyFont="1" applyFill="1" applyAlignment="1" applyProtection="1">
      <alignment horizontal="right" vertical="center" readingOrder="2"/>
    </xf>
    <xf numFmtId="49" fontId="159" fillId="28" borderId="0" xfId="15" applyNumberFormat="1" applyFont="1" applyFill="1" applyProtection="1"/>
    <xf numFmtId="0" fontId="144" fillId="28" borderId="3" xfId="28" applyFont="1" applyFill="1" applyBorder="1" applyAlignment="1" applyProtection="1">
      <alignment horizontal="right" vertical="center"/>
    </xf>
    <xf numFmtId="49" fontId="144" fillId="27" borderId="2" xfId="28" applyNumberFormat="1" applyFont="1" applyFill="1" applyBorder="1" applyAlignment="1" applyProtection="1">
      <alignment horizontal="left" vertical="top"/>
    </xf>
    <xf numFmtId="0" fontId="144" fillId="27" borderId="3" xfId="15" applyFont="1" applyFill="1" applyBorder="1" applyProtection="1"/>
    <xf numFmtId="49" fontId="144" fillId="28" borderId="12" xfId="28" applyNumberFormat="1" applyFont="1" applyFill="1" applyBorder="1" applyAlignment="1" applyProtection="1">
      <alignment vertical="top"/>
    </xf>
    <xf numFmtId="49" fontId="144" fillId="28" borderId="12" xfId="28" applyNumberFormat="1" applyFont="1" applyFill="1" applyBorder="1" applyAlignment="1" applyProtection="1">
      <alignment horizontal="left" vertical="top"/>
    </xf>
    <xf numFmtId="0" fontId="144" fillId="28" borderId="12" xfId="28" applyFont="1" applyFill="1" applyBorder="1" applyProtection="1"/>
    <xf numFmtId="0" fontId="144" fillId="28" borderId="13" xfId="28" applyFont="1" applyFill="1" applyBorder="1" applyProtection="1"/>
    <xf numFmtId="49" fontId="144" fillId="28" borderId="6" xfId="28" applyNumberFormat="1" applyFont="1" applyFill="1" applyBorder="1" applyAlignment="1" applyProtection="1">
      <alignment horizontal="left" vertical="top"/>
    </xf>
    <xf numFmtId="49" fontId="144" fillId="27" borderId="6" xfId="28" applyNumberFormat="1" applyFont="1" applyFill="1" applyBorder="1" applyAlignment="1" applyProtection="1">
      <alignment vertical="top"/>
    </xf>
    <xf numFmtId="49" fontId="144" fillId="27" borderId="12" xfId="28" applyNumberFormat="1" applyFont="1" applyFill="1" applyBorder="1" applyAlignment="1" applyProtection="1">
      <alignment vertical="top"/>
    </xf>
    <xf numFmtId="0" fontId="144" fillId="27" borderId="12" xfId="15" applyFont="1" applyFill="1" applyBorder="1" applyProtection="1"/>
    <xf numFmtId="49" fontId="144" fillId="11" borderId="2" xfId="0" applyNumberFormat="1" applyFont="1" applyFill="1" applyBorder="1" applyAlignment="1">
      <alignment horizontal="right" vertical="center"/>
    </xf>
    <xf numFmtId="0" fontId="144" fillId="11" borderId="3" xfId="4" applyFont="1" applyFill="1" applyBorder="1" applyAlignment="1" applyProtection="1">
      <alignment vertical="center"/>
    </xf>
    <xf numFmtId="0" fontId="145" fillId="11" borderId="3" xfId="4" applyFont="1" applyFill="1" applyBorder="1" applyProtection="1"/>
    <xf numFmtId="0" fontId="144" fillId="11" borderId="4" xfId="4" applyFont="1" applyFill="1" applyBorder="1" applyAlignment="1" applyProtection="1">
      <alignment vertical="center"/>
    </xf>
    <xf numFmtId="0" fontId="144" fillId="11" borderId="2" xfId="4" applyFont="1" applyFill="1" applyBorder="1" applyAlignment="1" applyProtection="1">
      <alignment vertical="center"/>
    </xf>
    <xf numFmtId="0" fontId="144" fillId="28" borderId="11" xfId="4" applyFont="1" applyFill="1" applyBorder="1" applyAlignment="1" applyProtection="1">
      <alignment vertical="center"/>
    </xf>
    <xf numFmtId="0" fontId="145" fillId="28" borderId="1" xfId="4" applyFont="1" applyFill="1" applyBorder="1" applyProtection="1"/>
    <xf numFmtId="0" fontId="145" fillId="0" borderId="5" xfId="15" applyFont="1" applyBorder="1" applyAlignment="1" applyProtection="1">
      <alignment vertical="center"/>
    </xf>
    <xf numFmtId="0" fontId="145" fillId="0" borderId="5" xfId="15" applyFont="1" applyBorder="1" applyAlignment="1" applyProtection="1">
      <alignment vertical="center" wrapText="1"/>
    </xf>
    <xf numFmtId="0" fontId="157" fillId="28" borderId="0" xfId="4" applyFont="1" applyFill="1" applyAlignment="1" applyProtection="1">
      <alignment vertical="center"/>
    </xf>
    <xf numFmtId="0" fontId="145" fillId="28" borderId="0" xfId="15" applyFont="1" applyFill="1" applyAlignment="1" applyProtection="1">
      <alignment vertical="center"/>
    </xf>
    <xf numFmtId="0" fontId="145" fillId="28" borderId="3" xfId="4" applyFont="1" applyFill="1" applyBorder="1" applyProtection="1"/>
    <xf numFmtId="0" fontId="144" fillId="28" borderId="12" xfId="4" applyFont="1" applyFill="1" applyBorder="1" applyAlignment="1" applyProtection="1">
      <alignment vertical="center"/>
    </xf>
    <xf numFmtId="0" fontId="145" fillId="28" borderId="12" xfId="15" applyFont="1" applyFill="1" applyBorder="1" applyProtection="1"/>
    <xf numFmtId="0" fontId="144" fillId="28" borderId="13" xfId="4" applyFont="1" applyFill="1" applyBorder="1" applyAlignment="1" applyProtection="1">
      <alignment vertical="center"/>
    </xf>
    <xf numFmtId="0" fontId="144" fillId="8" borderId="5" xfId="31" applyFont="1" applyFill="1" applyBorder="1" applyAlignment="1" applyProtection="1">
      <alignment horizontal="center" vertical="center" wrapText="1"/>
    </xf>
    <xf numFmtId="0" fontId="145" fillId="0" borderId="5" xfId="15" applyFont="1" applyBorder="1" applyProtection="1"/>
    <xf numFmtId="0" fontId="157" fillId="0" borderId="0" xfId="2" applyFont="1" applyProtection="1"/>
    <xf numFmtId="0" fontId="145" fillId="0" borderId="0" xfId="15" applyFont="1" applyAlignment="1" applyProtection="1">
      <alignment horizontal="right"/>
    </xf>
    <xf numFmtId="49" fontId="143" fillId="27" borderId="14" xfId="28" applyNumberFormat="1" applyFont="1" applyFill="1" applyBorder="1" applyAlignment="1" applyProtection="1">
      <alignment horizontal="left" vertical="top"/>
    </xf>
    <xf numFmtId="0" fontId="141" fillId="7" borderId="2" xfId="4" applyFont="1" applyFill="1" applyBorder="1" applyAlignment="1" applyProtection="1">
      <alignment vertical="center"/>
    </xf>
    <xf numFmtId="0" fontId="141" fillId="7" borderId="3" xfId="4" applyFont="1" applyFill="1" applyBorder="1" applyAlignment="1" applyProtection="1">
      <alignment vertical="center"/>
    </xf>
    <xf numFmtId="0" fontId="145" fillId="7" borderId="3" xfId="4" applyFont="1" applyFill="1" applyBorder="1" applyProtection="1"/>
    <xf numFmtId="0" fontId="144" fillId="7" borderId="3" xfId="4" applyFont="1" applyFill="1" applyBorder="1" applyAlignment="1" applyProtection="1">
      <alignment vertical="center"/>
    </xf>
    <xf numFmtId="0" fontId="135" fillId="7" borderId="3" xfId="4" applyFont="1" applyFill="1" applyBorder="1" applyProtection="1"/>
    <xf numFmtId="0" fontId="135" fillId="7" borderId="4" xfId="4" applyFont="1" applyFill="1" applyBorder="1" applyProtection="1"/>
    <xf numFmtId="0" fontId="145" fillId="7" borderId="2" xfId="4" applyFont="1" applyFill="1" applyBorder="1" applyProtection="1"/>
    <xf numFmtId="0" fontId="135" fillId="7" borderId="3" xfId="4" applyFont="1" applyFill="1" applyBorder="1" applyAlignment="1" applyProtection="1">
      <alignment horizontal="center" vertical="center"/>
    </xf>
    <xf numFmtId="0" fontId="135" fillId="7" borderId="3" xfId="4" applyFont="1" applyFill="1" applyBorder="1" applyAlignment="1" applyProtection="1">
      <alignment horizontal="center"/>
    </xf>
    <xf numFmtId="49" fontId="141" fillId="7" borderId="4" xfId="28" applyNumberFormat="1" applyFont="1" applyFill="1" applyBorder="1" applyAlignment="1" applyProtection="1">
      <alignment horizontal="left" vertical="center"/>
    </xf>
    <xf numFmtId="0" fontId="141" fillId="11" borderId="6" xfId="4" applyFont="1" applyFill="1" applyBorder="1" applyAlignment="1" applyProtection="1">
      <alignment vertical="center"/>
    </xf>
    <xf numFmtId="0" fontId="141" fillId="11" borderId="12" xfId="4" applyFont="1" applyFill="1" applyBorder="1" applyAlignment="1" applyProtection="1">
      <alignment vertical="center"/>
    </xf>
    <xf numFmtId="0" fontId="144" fillId="11" borderId="12" xfId="4" applyFont="1" applyFill="1" applyBorder="1" applyAlignment="1" applyProtection="1">
      <alignment vertical="center"/>
    </xf>
    <xf numFmtId="0" fontId="135" fillId="11" borderId="12" xfId="4" applyFont="1" applyFill="1" applyBorder="1" applyProtection="1"/>
    <xf numFmtId="0" fontId="135" fillId="11" borderId="13" xfId="4" applyFont="1" applyFill="1" applyBorder="1" applyProtection="1"/>
    <xf numFmtId="0" fontId="135" fillId="11" borderId="12" xfId="4" applyFont="1" applyFill="1" applyBorder="1" applyAlignment="1" applyProtection="1">
      <alignment horizontal="center" vertical="center"/>
    </xf>
    <xf numFmtId="0" fontId="135" fillId="11" borderId="12" xfId="4" applyFont="1" applyFill="1" applyBorder="1" applyAlignment="1" applyProtection="1">
      <alignment horizontal="center"/>
    </xf>
    <xf numFmtId="0" fontId="144" fillId="11" borderId="13" xfId="4" applyFont="1" applyFill="1" applyBorder="1" applyAlignment="1" applyProtection="1">
      <alignment vertical="center"/>
    </xf>
    <xf numFmtId="0" fontId="141" fillId="28" borderId="2" xfId="4" applyFont="1" applyFill="1" applyBorder="1" applyAlignment="1" applyProtection="1">
      <alignment horizontal="right" vertical="center" readingOrder="2"/>
    </xf>
    <xf numFmtId="0" fontId="141" fillId="28" borderId="3" xfId="4" applyFont="1" applyFill="1" applyBorder="1" applyAlignment="1" applyProtection="1">
      <alignment vertical="center"/>
    </xf>
    <xf numFmtId="0" fontId="141" fillId="28" borderId="4" xfId="4" applyFont="1" applyFill="1" applyBorder="1" applyAlignment="1" applyProtection="1">
      <alignment vertical="center"/>
    </xf>
    <xf numFmtId="0" fontId="141" fillId="28" borderId="2" xfId="4" applyFont="1" applyFill="1" applyBorder="1" applyAlignment="1" applyProtection="1">
      <alignment vertical="center"/>
    </xf>
    <xf numFmtId="0" fontId="141" fillId="28" borderId="3" xfId="4" applyFont="1" applyFill="1" applyBorder="1" applyAlignment="1" applyProtection="1">
      <alignment horizontal="center" vertical="center"/>
    </xf>
    <xf numFmtId="0" fontId="141" fillId="8" borderId="7" xfId="4" applyFont="1" applyFill="1" applyBorder="1" applyAlignment="1" applyProtection="1">
      <alignment horizontal="center" vertical="center" wrapText="1"/>
    </xf>
    <xf numFmtId="0" fontId="141" fillId="8" borderId="5" xfId="47" applyFont="1" applyFill="1" applyBorder="1" applyAlignment="1" applyProtection="1">
      <alignment horizontal="center" vertical="center" wrapText="1"/>
    </xf>
    <xf numFmtId="0" fontId="141" fillId="8" borderId="5" xfId="34" applyFont="1" applyFill="1" applyBorder="1" applyAlignment="1" applyProtection="1">
      <alignment horizontal="center" vertical="center" wrapText="1"/>
    </xf>
    <xf numFmtId="0" fontId="141" fillId="8" borderId="5" xfId="4" applyFont="1" applyFill="1" applyBorder="1" applyAlignment="1" applyProtection="1">
      <alignment horizontal="center" vertical="center" wrapText="1"/>
    </xf>
    <xf numFmtId="0" fontId="141" fillId="8" borderId="5" xfId="4" applyFont="1" applyFill="1" applyBorder="1" applyAlignment="1" applyProtection="1">
      <alignment horizontal="center" vertical="center"/>
    </xf>
    <xf numFmtId="0" fontId="135" fillId="28" borderId="7" xfId="4" applyFont="1" applyFill="1" applyBorder="1" applyAlignment="1" applyProtection="1">
      <alignment horizontal="center" vertical="center" wrapText="1"/>
    </xf>
    <xf numFmtId="0" fontId="135" fillId="0" borderId="7" xfId="4" applyFont="1" applyBorder="1" applyAlignment="1" applyProtection="1">
      <alignment horizontal="center" vertical="center" wrapText="1"/>
    </xf>
    <xf numFmtId="0" fontId="135" fillId="28" borderId="5" xfId="4" applyFont="1" applyFill="1" applyBorder="1" applyAlignment="1" applyProtection="1">
      <alignment horizontal="center" vertical="center" wrapText="1"/>
    </xf>
    <xf numFmtId="0" fontId="135" fillId="0" borderId="5" xfId="4" applyFont="1" applyBorder="1" applyAlignment="1" applyProtection="1">
      <alignment horizontal="center" vertical="center" wrapText="1"/>
    </xf>
    <xf numFmtId="0" fontId="135" fillId="28" borderId="5" xfId="34" applyFont="1" applyFill="1" applyBorder="1" applyAlignment="1" applyProtection="1">
      <alignment horizontal="center" vertical="center" wrapText="1"/>
    </xf>
    <xf numFmtId="0" fontId="135" fillId="0" borderId="0" xfId="4" applyFont="1" applyProtection="1"/>
    <xf numFmtId="0" fontId="135" fillId="0" borderId="5" xfId="34" applyFont="1" applyBorder="1" applyAlignment="1" applyProtection="1">
      <alignment horizontal="center" vertical="center" wrapText="1"/>
    </xf>
    <xf numFmtId="0" fontId="135" fillId="0" borderId="5" xfId="4" applyFont="1" applyBorder="1" applyProtection="1"/>
    <xf numFmtId="0" fontId="151" fillId="0" borderId="12" xfId="4" applyFont="1" applyBorder="1" applyAlignment="1" applyProtection="1">
      <alignment horizontal="center" vertical="center" wrapText="1"/>
    </xf>
    <xf numFmtId="0" fontId="151" fillId="28" borderId="12" xfId="4" applyFont="1" applyFill="1" applyBorder="1" applyAlignment="1" applyProtection="1">
      <alignment horizontal="center" vertical="center" wrapText="1"/>
    </xf>
    <xf numFmtId="0" fontId="151" fillId="0" borderId="12" xfId="4" applyFont="1" applyBorder="1" applyProtection="1"/>
    <xf numFmtId="0" fontId="171" fillId="0" borderId="12" xfId="4" applyFont="1" applyBorder="1" applyProtection="1"/>
    <xf numFmtId="0" fontId="171" fillId="0" borderId="12" xfId="4" applyFont="1" applyBorder="1" applyAlignment="1" applyProtection="1">
      <alignment horizontal="center" vertical="center" wrapText="1"/>
    </xf>
    <xf numFmtId="0" fontId="172" fillId="0" borderId="12" xfId="4" applyFont="1" applyBorder="1" applyAlignment="1" applyProtection="1">
      <alignment horizontal="left" vertical="center" wrapText="1"/>
    </xf>
    <xf numFmtId="0" fontId="151" fillId="0" borderId="0" xfId="4" applyFont="1" applyAlignment="1" applyProtection="1">
      <alignment horizontal="right" vertical="center" readingOrder="2"/>
    </xf>
    <xf numFmtId="0" fontId="135" fillId="28" borderId="0" xfId="4" applyFont="1" applyFill="1" applyAlignment="1" applyProtection="1">
      <alignment horizontal="center" vertical="center" wrapText="1"/>
    </xf>
    <xf numFmtId="0" fontId="153" fillId="0" borderId="0" xfId="4" applyFont="1" applyProtection="1"/>
    <xf numFmtId="0" fontId="153" fillId="0" borderId="0" xfId="4" applyFont="1" applyAlignment="1" applyProtection="1">
      <alignment horizontal="center" vertical="center" wrapText="1"/>
    </xf>
    <xf numFmtId="0" fontId="135" fillId="0" borderId="0" xfId="4" applyFont="1" applyAlignment="1" applyProtection="1">
      <alignment horizontal="left" vertical="center"/>
    </xf>
    <xf numFmtId="0" fontId="141" fillId="0" borderId="2" xfId="4" applyFont="1" applyBorder="1" applyAlignment="1" applyProtection="1">
      <alignment vertical="center"/>
    </xf>
    <xf numFmtId="0" fontId="141" fillId="0" borderId="3" xfId="4" applyFont="1" applyBorder="1" applyAlignment="1" applyProtection="1">
      <alignment vertical="center"/>
    </xf>
    <xf numFmtId="0" fontId="141" fillId="0" borderId="4" xfId="4" applyFont="1" applyBorder="1" applyAlignment="1" applyProtection="1">
      <alignment vertical="center"/>
    </xf>
    <xf numFmtId="0" fontId="141" fillId="0" borderId="3" xfId="4" applyFont="1" applyBorder="1" applyAlignment="1" applyProtection="1">
      <alignment horizontal="center" vertical="center"/>
    </xf>
    <xf numFmtId="0" fontId="132" fillId="8" borderId="5" xfId="47" applyFont="1" applyFill="1" applyBorder="1" applyAlignment="1" applyProtection="1">
      <alignment horizontal="center" vertical="center" wrapText="1"/>
    </xf>
    <xf numFmtId="0" fontId="135" fillId="28" borderId="2" xfId="4" applyFont="1" applyFill="1" applyBorder="1" applyAlignment="1" applyProtection="1">
      <alignment vertical="center" wrapText="1"/>
    </xf>
    <xf numFmtId="0" fontId="135" fillId="28" borderId="4" xfId="4" applyFont="1" applyFill="1" applyBorder="1" applyAlignment="1" applyProtection="1">
      <alignment vertical="center" wrapText="1"/>
    </xf>
    <xf numFmtId="0" fontId="135" fillId="28" borderId="9" xfId="4" applyFont="1" applyFill="1" applyBorder="1" applyAlignment="1" applyProtection="1">
      <alignment horizontal="center" vertical="center" wrapText="1"/>
    </xf>
    <xf numFmtId="0" fontId="135" fillId="28" borderId="11" xfId="4" applyFont="1" applyFill="1" applyBorder="1" applyAlignment="1" applyProtection="1">
      <alignment horizontal="center" vertical="center" wrapText="1"/>
    </xf>
    <xf numFmtId="0" fontId="135" fillId="28" borderId="5" xfId="34" applyFont="1" applyFill="1" applyBorder="1" applyAlignment="1" applyProtection="1">
      <alignment horizontal="center" vertical="top" wrapText="1"/>
    </xf>
    <xf numFmtId="0" fontId="141" fillId="27" borderId="5" xfId="4" applyFont="1" applyFill="1" applyBorder="1" applyAlignment="1" applyProtection="1">
      <alignment horizontal="center" vertical="center" wrapText="1"/>
    </xf>
    <xf numFmtId="0" fontId="171" fillId="28" borderId="12" xfId="4" applyFont="1" applyFill="1" applyBorder="1" applyAlignment="1" applyProtection="1">
      <alignment horizontal="center" vertical="center" wrapText="1"/>
    </xf>
    <xf numFmtId="0" fontId="153" fillId="28" borderId="0" xfId="4" applyFont="1" applyFill="1" applyAlignment="1" applyProtection="1">
      <alignment horizontal="center" vertical="center" wrapText="1"/>
    </xf>
    <xf numFmtId="0" fontId="133" fillId="28" borderId="5" xfId="4" applyFont="1" applyFill="1" applyBorder="1" applyAlignment="1" applyProtection="1">
      <alignment horizontal="center" vertical="center" wrapText="1"/>
    </xf>
    <xf numFmtId="0" fontId="135" fillId="0" borderId="0" xfId="4" applyFont="1" applyAlignment="1" applyProtection="1">
      <alignment horizontal="center" vertical="center" wrapText="1"/>
    </xf>
    <xf numFmtId="0" fontId="135" fillId="28" borderId="3" xfId="4" applyFont="1" applyFill="1" applyBorder="1" applyProtection="1"/>
    <xf numFmtId="0" fontId="144" fillId="28" borderId="3" xfId="4" applyFont="1" applyFill="1" applyBorder="1" applyAlignment="1" applyProtection="1">
      <alignment horizontal="center" vertical="center"/>
    </xf>
    <xf numFmtId="0" fontId="141" fillId="8" borderId="5" xfId="34" applyFont="1" applyFill="1" applyBorder="1" applyAlignment="1" applyProtection="1">
      <alignment vertical="center" wrapText="1"/>
    </xf>
    <xf numFmtId="0" fontId="135" fillId="28" borderId="5" xfId="34" applyFont="1" applyFill="1" applyBorder="1" applyAlignment="1" applyProtection="1">
      <alignment horizontal="center" vertical="center"/>
    </xf>
    <xf numFmtId="0" fontId="135" fillId="0" borderId="5" xfId="34" applyFont="1" applyBorder="1" applyAlignment="1" applyProtection="1">
      <alignment horizontal="center" vertical="top" wrapText="1"/>
    </xf>
    <xf numFmtId="0" fontId="151" fillId="28" borderId="0" xfId="34" applyFont="1" applyFill="1" applyAlignment="1" applyProtection="1">
      <alignment horizontal="right" vertical="center" wrapText="1"/>
    </xf>
    <xf numFmtId="0" fontId="135" fillId="0" borderId="0" xfId="34" applyFont="1" applyAlignment="1" applyProtection="1">
      <alignment horizontal="center" vertical="center" wrapText="1"/>
    </xf>
    <xf numFmtId="0" fontId="135" fillId="28" borderId="0" xfId="34" applyFont="1" applyFill="1" applyAlignment="1" applyProtection="1">
      <alignment horizontal="center" vertical="center"/>
    </xf>
    <xf numFmtId="0" fontId="141" fillId="28" borderId="0" xfId="34" applyFont="1" applyFill="1" applyAlignment="1" applyProtection="1">
      <alignment horizontal="center" vertical="top"/>
    </xf>
    <xf numFmtId="0" fontId="141" fillId="28" borderId="0" xfId="34" applyFont="1" applyFill="1" applyAlignment="1" applyProtection="1">
      <alignment vertical="top"/>
    </xf>
    <xf numFmtId="0" fontId="172" fillId="0" borderId="0" xfId="34" applyFont="1" applyAlignment="1" applyProtection="1">
      <alignment horizontal="left" vertical="center" wrapText="1"/>
    </xf>
    <xf numFmtId="0" fontId="151" fillId="28" borderId="0" xfId="34" applyFont="1" applyFill="1" applyAlignment="1" applyProtection="1">
      <alignment horizontal="right" vertical="top" readingOrder="2"/>
    </xf>
    <xf numFmtId="0" fontId="135" fillId="0" borderId="0" xfId="34" applyFont="1" applyAlignment="1" applyProtection="1">
      <alignment horizontal="center" vertical="center"/>
    </xf>
    <xf numFmtId="0" fontId="151" fillId="0" borderId="0" xfId="34" applyFont="1" applyAlignment="1" applyProtection="1">
      <alignment horizontal="left" vertical="top"/>
    </xf>
    <xf numFmtId="49" fontId="144" fillId="28" borderId="4" xfId="28" applyNumberFormat="1" applyFont="1" applyFill="1" applyBorder="1" applyAlignment="1" applyProtection="1">
      <alignment horizontal="left" vertical="top"/>
    </xf>
    <xf numFmtId="0" fontId="144" fillId="27" borderId="2" xfId="28" applyFont="1" applyFill="1" applyBorder="1" applyProtection="1"/>
    <xf numFmtId="0" fontId="144" fillId="27" borderId="3" xfId="28" applyFont="1" applyFill="1" applyBorder="1" applyProtection="1"/>
    <xf numFmtId="49" fontId="144" fillId="28" borderId="13" xfId="28" applyNumberFormat="1" applyFont="1" applyFill="1" applyBorder="1" applyAlignment="1" applyProtection="1">
      <alignment horizontal="left" vertical="top"/>
    </xf>
    <xf numFmtId="0" fontId="144" fillId="27" borderId="6" xfId="28" applyFont="1" applyFill="1" applyBorder="1" applyProtection="1"/>
    <xf numFmtId="0" fontId="144" fillId="27" borderId="12" xfId="28" applyFont="1" applyFill="1" applyBorder="1" applyProtection="1"/>
    <xf numFmtId="0" fontId="144" fillId="7" borderId="2" xfId="4" applyFont="1" applyFill="1" applyBorder="1" applyAlignment="1" applyProtection="1">
      <alignment vertical="center"/>
    </xf>
    <xf numFmtId="0" fontId="144" fillId="7" borderId="4" xfId="4" applyFont="1" applyFill="1" applyBorder="1" applyAlignment="1" applyProtection="1">
      <alignment vertical="center"/>
    </xf>
    <xf numFmtId="0" fontId="144" fillId="36" borderId="2" xfId="4" applyFont="1" applyFill="1" applyBorder="1" applyAlignment="1" applyProtection="1">
      <alignment horizontal="right" vertical="center"/>
    </xf>
    <xf numFmtId="0" fontId="144" fillId="11" borderId="12" xfId="4" applyFont="1" applyFill="1" applyBorder="1" applyAlignment="1" applyProtection="1">
      <alignment horizontal="left" vertical="center"/>
    </xf>
    <xf numFmtId="0" fontId="144" fillId="11" borderId="13" xfId="4" applyFont="1" applyFill="1" applyBorder="1" applyAlignment="1" applyProtection="1">
      <alignment horizontal="left" vertical="center"/>
    </xf>
    <xf numFmtId="0" fontId="144" fillId="11" borderId="6" xfId="4" applyFont="1" applyFill="1" applyBorder="1" applyAlignment="1" applyProtection="1">
      <alignment vertical="top" wrapText="1"/>
    </xf>
    <xf numFmtId="0" fontId="144" fillId="11" borderId="12" xfId="4" applyFont="1" applyFill="1" applyBorder="1" applyAlignment="1" applyProtection="1">
      <alignment vertical="top" wrapText="1"/>
    </xf>
    <xf numFmtId="0" fontId="144" fillId="11" borderId="3" xfId="4" applyFont="1" applyFill="1" applyBorder="1" applyAlignment="1" applyProtection="1">
      <alignment vertical="top"/>
    </xf>
    <xf numFmtId="0" fontId="144" fillId="28" borderId="8" xfId="4" applyFont="1" applyFill="1" applyBorder="1" applyAlignment="1" applyProtection="1">
      <alignment horizontal="right" vertical="center"/>
    </xf>
    <xf numFmtId="0" fontId="144" fillId="28" borderId="12" xfId="4" applyFont="1" applyFill="1" applyBorder="1" applyAlignment="1" applyProtection="1">
      <alignment horizontal="left" vertical="center"/>
    </xf>
    <xf numFmtId="0" fontId="144" fillId="28" borderId="4" xfId="4" applyFont="1" applyFill="1" applyBorder="1" applyAlignment="1" applyProtection="1">
      <alignment horizontal="left" vertical="center"/>
    </xf>
    <xf numFmtId="0" fontId="144" fillId="28" borderId="2" xfId="4" applyFont="1" applyFill="1" applyBorder="1" applyAlignment="1" applyProtection="1">
      <alignment vertical="top" wrapText="1"/>
    </xf>
    <xf numFmtId="0" fontId="144" fillId="28" borderId="12" xfId="4" applyFont="1" applyFill="1" applyBorder="1" applyAlignment="1" applyProtection="1">
      <alignment vertical="top" wrapText="1"/>
    </xf>
    <xf numFmtId="0" fontId="144" fillId="0" borderId="7" xfId="4" applyFont="1" applyBorder="1" applyAlignment="1" applyProtection="1">
      <alignment vertical="center"/>
    </xf>
    <xf numFmtId="0" fontId="144" fillId="0" borderId="5" xfId="42" applyFont="1" applyBorder="1" applyAlignment="1" applyProtection="1">
      <alignment horizontal="center" vertical="center" wrapText="1"/>
    </xf>
    <xf numFmtId="0" fontId="157" fillId="0" borderId="0" xfId="15" applyFont="1" applyAlignment="1" applyProtection="1">
      <alignment vertical="center"/>
    </xf>
    <xf numFmtId="0" fontId="157" fillId="0" borderId="0" xfId="15" applyFont="1" applyProtection="1"/>
    <xf numFmtId="0" fontId="144" fillId="28" borderId="6" xfId="4" applyFont="1" applyFill="1" applyBorder="1" applyAlignment="1" applyProtection="1">
      <alignment horizontal="right" vertical="center"/>
    </xf>
    <xf numFmtId="0" fontId="157" fillId="0" borderId="0" xfId="2" applyFont="1" applyAlignment="1" applyProtection="1">
      <alignment horizontal="left" vertical="center"/>
    </xf>
    <xf numFmtId="0" fontId="145" fillId="0" borderId="4" xfId="15" applyFont="1" applyBorder="1" applyProtection="1"/>
    <xf numFmtId="49" fontId="144" fillId="32" borderId="2" xfId="28" applyNumberFormat="1" applyFont="1" applyFill="1" applyBorder="1" applyAlignment="1" applyProtection="1">
      <alignment horizontal="left" vertical="top"/>
    </xf>
    <xf numFmtId="49" fontId="144" fillId="32" borderId="3" xfId="28" applyNumberFormat="1" applyFont="1" applyFill="1" applyBorder="1" applyAlignment="1" applyProtection="1">
      <alignment horizontal="left" vertical="top"/>
    </xf>
    <xf numFmtId="0" fontId="144" fillId="32" borderId="3" xfId="28" applyFont="1" applyFill="1" applyBorder="1" applyProtection="1"/>
    <xf numFmtId="0" fontId="144" fillId="32" borderId="3" xfId="28" applyFont="1" applyFill="1" applyBorder="1" applyAlignment="1" applyProtection="1">
      <alignment horizontal="right" vertical="center"/>
    </xf>
    <xf numFmtId="49" fontId="144" fillId="32" borderId="4" xfId="0" applyNumberFormat="1" applyFont="1" applyFill="1" applyBorder="1">
      <alignment vertical="center"/>
    </xf>
    <xf numFmtId="49" fontId="144" fillId="37" borderId="2" xfId="28" applyNumberFormat="1" applyFont="1" applyFill="1" applyBorder="1" applyAlignment="1" applyProtection="1">
      <alignment horizontal="left" vertical="top"/>
    </xf>
    <xf numFmtId="49" fontId="144" fillId="37" borderId="3" xfId="28" applyNumberFormat="1" applyFont="1" applyFill="1" applyBorder="1" applyAlignment="1" applyProtection="1">
      <alignment horizontal="left" vertical="top"/>
    </xf>
    <xf numFmtId="0" fontId="144" fillId="37" borderId="3" xfId="28" applyFont="1" applyFill="1" applyBorder="1" applyProtection="1"/>
    <xf numFmtId="0" fontId="144" fillId="37" borderId="3" xfId="28" applyFont="1" applyFill="1" applyBorder="1" applyAlignment="1" applyProtection="1">
      <alignment horizontal="right" vertical="center"/>
    </xf>
    <xf numFmtId="0" fontId="144" fillId="37" borderId="4" xfId="4" applyFont="1" applyFill="1" applyBorder="1" applyAlignment="1" applyProtection="1">
      <alignment vertical="center"/>
    </xf>
    <xf numFmtId="0" fontId="144" fillId="0" borderId="4" xfId="4" applyFont="1" applyBorder="1" applyAlignment="1" applyProtection="1">
      <alignment vertical="center"/>
    </xf>
    <xf numFmtId="0" fontId="144" fillId="29" borderId="5" xfId="29" applyFont="1" applyFill="1" applyBorder="1" applyAlignment="1" applyProtection="1">
      <alignment horizontal="center" vertical="center" wrapText="1"/>
    </xf>
    <xf numFmtId="0" fontId="157" fillId="0" borderId="0" xfId="4" applyFont="1" applyProtection="1"/>
    <xf numFmtId="0" fontId="146" fillId="0" borderId="0" xfId="4" applyFont="1" applyProtection="1"/>
    <xf numFmtId="0" fontId="146" fillId="0" borderId="0" xfId="4" applyFont="1" applyAlignment="1" applyProtection="1">
      <alignment horizontal="left" vertical="center"/>
    </xf>
    <xf numFmtId="0" fontId="145" fillId="28" borderId="12" xfId="15" applyFont="1" applyFill="1" applyBorder="1" applyAlignment="1" applyProtection="1">
      <alignment vertical="center"/>
    </xf>
    <xf numFmtId="0" fontId="144" fillId="29" borderId="5" xfId="4" applyFont="1" applyFill="1" applyBorder="1" applyAlignment="1" applyProtection="1">
      <alignment horizontal="center" vertical="center" wrapText="1" readingOrder="1"/>
    </xf>
    <xf numFmtId="0" fontId="144" fillId="0" borderId="5" xfId="4" applyFont="1" applyBorder="1" applyAlignment="1" applyProtection="1">
      <alignment horizontal="center" vertical="center" wrapText="1" readingOrder="1"/>
    </xf>
    <xf numFmtId="0" fontId="145" fillId="0" borderId="12" xfId="15" applyFont="1" applyBorder="1" applyAlignment="1" applyProtection="1">
      <alignment horizontal="center" vertical="center"/>
    </xf>
    <xf numFmtId="0" fontId="144" fillId="29" borderId="5" xfId="30" applyFont="1" applyFill="1" applyBorder="1" applyAlignment="1" applyProtection="1">
      <alignment horizontal="center" vertical="center" wrapText="1"/>
    </xf>
    <xf numFmtId="0" fontId="14" fillId="0" borderId="5" xfId="16" applyFont="1" applyBorder="1" applyAlignment="1">
      <alignment horizontal="center" vertical="center"/>
      <protection locked="0"/>
    </xf>
    <xf numFmtId="0" fontId="145" fillId="28" borderId="2" xfId="15" applyFont="1" applyFill="1" applyBorder="1" applyAlignment="1" applyProtection="1">
      <alignment horizontal="center"/>
    </xf>
    <xf numFmtId="0" fontId="145" fillId="28" borderId="4" xfId="15" applyFont="1" applyFill="1" applyBorder="1" applyAlignment="1" applyProtection="1">
      <alignment horizontal="center"/>
    </xf>
    <xf numFmtId="0" fontId="145" fillId="28" borderId="5" xfId="15" applyFont="1" applyFill="1" applyBorder="1" applyAlignment="1" applyProtection="1">
      <alignment horizontal="center" vertical="center"/>
    </xf>
    <xf numFmtId="0" fontId="2" fillId="2" borderId="0" xfId="4" applyFont="1" applyFill="1" applyAlignment="1" applyProtection="1">
      <alignment horizontal="right" vertical="center" readingOrder="2"/>
    </xf>
    <xf numFmtId="0" fontId="2" fillId="2" borderId="0" xfId="4" applyFont="1" applyFill="1" applyProtection="1"/>
    <xf numFmtId="0" fontId="2" fillId="2" borderId="0" xfId="4" applyFont="1" applyFill="1" applyAlignment="1" applyProtection="1">
      <alignment horizontal="left" vertical="center"/>
    </xf>
    <xf numFmtId="0" fontId="2" fillId="0" borderId="0" xfId="4" applyFont="1" applyAlignment="1" applyProtection="1">
      <alignment horizontal="right" vertical="center" readingOrder="2"/>
    </xf>
    <xf numFmtId="0" fontId="2" fillId="0" borderId="0" xfId="4" applyFont="1" applyProtection="1"/>
    <xf numFmtId="0" fontId="2" fillId="0" borderId="0" xfId="4" applyFont="1" applyAlignment="1" applyProtection="1">
      <alignment horizontal="left" vertical="center"/>
    </xf>
    <xf numFmtId="0" fontId="16" fillId="2" borderId="12" xfId="4" applyFont="1" applyFill="1" applyBorder="1" applyAlignment="1" applyProtection="1">
      <alignment vertical="center"/>
    </xf>
    <xf numFmtId="0" fontId="16" fillId="2" borderId="13" xfId="4" applyFont="1" applyFill="1" applyBorder="1" applyAlignment="1" applyProtection="1">
      <alignment vertical="center"/>
    </xf>
    <xf numFmtId="0" fontId="145" fillId="0" borderId="3" xfId="15" applyFont="1" applyBorder="1" applyProtection="1"/>
    <xf numFmtId="0" fontId="144" fillId="0" borderId="12" xfId="15" applyFont="1" applyBorder="1" applyProtection="1"/>
    <xf numFmtId="0" fontId="14" fillId="9" borderId="25" xfId="4" applyFont="1" applyFill="1" applyBorder="1" applyAlignment="1" applyProtection="1">
      <alignment horizontal="center" vertical="center" wrapText="1"/>
    </xf>
    <xf numFmtId="0" fontId="14" fillId="9" borderId="26" xfId="4" applyFont="1" applyFill="1" applyBorder="1" applyAlignment="1" applyProtection="1">
      <alignment horizontal="center" vertical="center" wrapText="1"/>
    </xf>
    <xf numFmtId="0" fontId="14" fillId="9" borderId="26" xfId="4" applyFont="1" applyFill="1" applyBorder="1" applyAlignment="1" applyProtection="1">
      <alignment horizontal="center" vertical="center" wrapText="1" readingOrder="2"/>
    </xf>
    <xf numFmtId="0" fontId="14" fillId="9" borderId="26" xfId="29" applyFont="1" applyFill="1" applyBorder="1" applyAlignment="1" applyProtection="1">
      <alignment horizontal="center" vertical="center" wrapText="1"/>
    </xf>
    <xf numFmtId="0" fontId="14" fillId="9" borderId="27" xfId="29" applyFont="1" applyFill="1" applyBorder="1" applyAlignment="1" applyProtection="1">
      <alignment horizontal="center" vertical="center" wrapText="1"/>
    </xf>
    <xf numFmtId="0" fontId="16" fillId="0" borderId="28" xfId="29" applyFont="1" applyBorder="1" applyAlignment="1" applyProtection="1">
      <alignment horizontal="center" vertical="center" wrapText="1"/>
    </xf>
    <xf numFmtId="0" fontId="14" fillId="0" borderId="29" xfId="29" applyFont="1" applyBorder="1" applyAlignment="1" applyProtection="1">
      <alignment horizontal="center" vertical="center" wrapText="1"/>
    </xf>
    <xf numFmtId="0" fontId="2" fillId="2" borderId="29" xfId="4" applyFont="1" applyFill="1" applyBorder="1" applyProtection="1"/>
    <xf numFmtId="0" fontId="2" fillId="0" borderId="29" xfId="4" applyFont="1" applyBorder="1" applyAlignment="1" applyProtection="1">
      <alignment vertical="center" wrapText="1"/>
    </xf>
    <xf numFmtId="0" fontId="2" fillId="2" borderId="29" xfId="4" applyFont="1" applyFill="1" applyBorder="1" applyAlignment="1" applyProtection="1">
      <alignment horizontal="right" vertical="center" readingOrder="2"/>
    </xf>
    <xf numFmtId="0" fontId="49" fillId="2" borderId="29" xfId="15" applyFill="1" applyBorder="1" applyAlignment="1" applyProtection="1">
      <alignment readingOrder="1"/>
    </xf>
    <xf numFmtId="0" fontId="144" fillId="28" borderId="3" xfId="4" applyFont="1" applyFill="1" applyBorder="1" applyAlignment="1" applyProtection="1">
      <alignment horizontal="right" vertical="center" wrapText="1"/>
    </xf>
    <xf numFmtId="0" fontId="14" fillId="2" borderId="29" xfId="4" applyFont="1" applyFill="1" applyBorder="1" applyAlignment="1" applyProtection="1">
      <alignment vertical="center"/>
    </xf>
    <xf numFmtId="0" fontId="16" fillId="2" borderId="29" xfId="15" applyFont="1" applyFill="1" applyBorder="1" applyProtection="1"/>
    <xf numFmtId="0" fontId="166" fillId="28" borderId="0" xfId="4" applyFont="1" applyFill="1" applyAlignment="1" applyProtection="1">
      <alignment horizontal="right" vertical="center" readingOrder="2"/>
    </xf>
    <xf numFmtId="0" fontId="166" fillId="28" borderId="0" xfId="15" applyFont="1" applyFill="1" applyAlignment="1" applyProtection="1">
      <alignment horizontal="center" vertical="center" readingOrder="2"/>
    </xf>
    <xf numFmtId="0" fontId="145" fillId="28" borderId="0" xfId="33" applyFont="1" applyFill="1" applyProtection="1"/>
    <xf numFmtId="0" fontId="174" fillId="28" borderId="12" xfId="33" applyFont="1" applyFill="1" applyBorder="1" applyProtection="1"/>
    <xf numFmtId="0" fontId="174" fillId="28" borderId="0" xfId="33" applyFont="1" applyFill="1" applyProtection="1"/>
    <xf numFmtId="0" fontId="146" fillId="28" borderId="0" xfId="33" applyFont="1" applyFill="1" applyProtection="1"/>
    <xf numFmtId="0" fontId="18" fillId="2" borderId="29" xfId="4" applyFont="1" applyFill="1" applyBorder="1" applyProtection="1"/>
    <xf numFmtId="0" fontId="164" fillId="0" borderId="0" xfId="33" applyFont="1" applyProtection="1"/>
    <xf numFmtId="0" fontId="165" fillId="0" borderId="0" xfId="15" applyFont="1" applyAlignment="1" applyProtection="1">
      <alignment vertical="center" wrapText="1" readingOrder="2"/>
    </xf>
    <xf numFmtId="0" fontId="164" fillId="0" borderId="0" xfId="15" applyFont="1" applyAlignment="1" applyProtection="1">
      <alignment horizontal="center" vertical="center"/>
    </xf>
    <xf numFmtId="0" fontId="166" fillId="0" borderId="0" xfId="33" applyFont="1" applyProtection="1"/>
    <xf numFmtId="0" fontId="2" fillId="0" borderId="29" xfId="4" applyFont="1" applyBorder="1" applyAlignment="1" applyProtection="1">
      <alignment horizontal="right" vertical="center" readingOrder="2"/>
    </xf>
    <xf numFmtId="0" fontId="16" fillId="0" borderId="29" xfId="15" applyFont="1" applyBorder="1" applyProtection="1"/>
    <xf numFmtId="0" fontId="16" fillId="0" borderId="30" xfId="15" applyFont="1" applyBorder="1" applyProtection="1"/>
    <xf numFmtId="0" fontId="18" fillId="0" borderId="31" xfId="4" applyFont="1" applyBorder="1" applyAlignment="1" applyProtection="1">
      <alignment horizontal="right" vertical="center"/>
    </xf>
    <xf numFmtId="0" fontId="66" fillId="28" borderId="0" xfId="15" applyFont="1" applyFill="1" applyAlignment="1" applyProtection="1">
      <alignment horizontal="center" vertical="center" readingOrder="1"/>
    </xf>
    <xf numFmtId="0" fontId="14" fillId="28" borderId="0" xfId="16" applyFont="1" applyFill="1" applyAlignment="1">
      <alignment horizontal="center" vertical="center"/>
      <protection locked="0"/>
    </xf>
    <xf numFmtId="0" fontId="16" fillId="28" borderId="0" xfId="4" applyFont="1" applyFill="1" applyProtection="1"/>
    <xf numFmtId="0" fontId="14" fillId="28" borderId="0" xfId="29" applyFont="1" applyFill="1" applyAlignment="1" applyProtection="1">
      <alignment horizontal="center" vertical="center" wrapText="1"/>
    </xf>
    <xf numFmtId="0" fontId="14" fillId="28" borderId="0" xfId="29" applyFont="1" applyFill="1" applyAlignment="1" applyProtection="1">
      <alignment vertical="center" textRotation="90"/>
    </xf>
    <xf numFmtId="0" fontId="16" fillId="28" borderId="0" xfId="15" applyFont="1" applyFill="1" applyAlignment="1" applyProtection="1">
      <alignment vertical="center" wrapText="1"/>
    </xf>
    <xf numFmtId="0" fontId="16" fillId="28" borderId="0" xfId="15" applyFont="1" applyFill="1" applyProtection="1"/>
    <xf numFmtId="0" fontId="2" fillId="0" borderId="31" xfId="4" applyFont="1" applyBorder="1" applyAlignment="1" applyProtection="1">
      <alignment horizontal="right" vertical="center" readingOrder="2"/>
    </xf>
    <xf numFmtId="0" fontId="144" fillId="0" borderId="3" xfId="4" applyFont="1" applyBorder="1" applyAlignment="1" applyProtection="1">
      <alignment vertical="center" wrapText="1"/>
    </xf>
    <xf numFmtId="0" fontId="144" fillId="0" borderId="3" xfId="4" applyFont="1" applyBorder="1" applyAlignment="1" applyProtection="1">
      <alignment horizontal="right" vertical="center" wrapText="1"/>
    </xf>
    <xf numFmtId="0" fontId="144" fillId="0" borderId="4" xfId="4" applyFont="1" applyBorder="1" applyAlignment="1" applyProtection="1">
      <alignment horizontal="right" vertical="center" wrapText="1"/>
    </xf>
    <xf numFmtId="0" fontId="145" fillId="0" borderId="0" xfId="33" applyFont="1" applyAlignment="1" applyProtection="1">
      <alignment vertical="center"/>
    </xf>
    <xf numFmtId="0" fontId="144" fillId="29" borderId="5" xfId="4" applyFont="1" applyFill="1" applyBorder="1" applyAlignment="1" applyProtection="1">
      <alignment horizontal="center" vertical="center" wrapText="1" readingOrder="2"/>
    </xf>
    <xf numFmtId="0" fontId="145" fillId="0" borderId="0" xfId="33" applyFont="1" applyProtection="1"/>
    <xf numFmtId="0" fontId="144" fillId="0" borderId="2" xfId="4" applyFont="1" applyBorder="1" applyAlignment="1" applyProtection="1">
      <alignment horizontal="right" vertical="center" readingOrder="2"/>
    </xf>
    <xf numFmtId="0" fontId="144" fillId="0" borderId="3" xfId="4" applyFont="1" applyBorder="1" applyAlignment="1" applyProtection="1">
      <alignment horizontal="right" vertical="center" readingOrder="2"/>
    </xf>
    <xf numFmtId="0" fontId="144" fillId="29" borderId="5" xfId="55" applyFont="1" applyFill="1" applyBorder="1" applyAlignment="1">
      <alignment horizontal="center" vertical="center" wrapText="1"/>
    </xf>
    <xf numFmtId="0" fontId="157" fillId="0" borderId="0" xfId="4" applyFont="1" applyAlignment="1" applyProtection="1">
      <alignment horizontal="right" vertical="center"/>
    </xf>
    <xf numFmtId="0" fontId="144" fillId="0" borderId="2" xfId="15" applyFont="1" applyBorder="1" applyAlignment="1" applyProtection="1">
      <alignment vertical="center" readingOrder="2"/>
    </xf>
    <xf numFmtId="0" fontId="144" fillId="0" borderId="3" xfId="15" applyFont="1" applyBorder="1" applyAlignment="1" applyProtection="1">
      <alignment vertical="center" readingOrder="2"/>
    </xf>
    <xf numFmtId="0" fontId="144" fillId="8" borderId="5" xfId="56" applyFont="1" applyFill="1" applyBorder="1" applyAlignment="1">
      <alignment horizontal="center" vertical="center" wrapText="1"/>
    </xf>
    <xf numFmtId="0" fontId="145" fillId="28" borderId="5" xfId="58" applyFont="1" applyFill="1" applyBorder="1" applyAlignment="1">
      <alignment horizontal="center" vertical="center" wrapText="1"/>
    </xf>
    <xf numFmtId="0" fontId="144" fillId="29" borderId="5" xfId="15" applyFont="1" applyFill="1" applyBorder="1" applyAlignment="1" applyProtection="1">
      <alignment horizontal="center" vertical="center" wrapText="1"/>
    </xf>
    <xf numFmtId="0" fontId="157" fillId="0" borderId="0" xfId="4" applyFont="1" applyAlignment="1" applyProtection="1">
      <alignment horizontal="right" vertical="center" readingOrder="2"/>
    </xf>
    <xf numFmtId="0" fontId="166" fillId="0" borderId="0" xfId="4" applyFont="1" applyAlignment="1" applyProtection="1">
      <alignment horizontal="right" vertical="center" readingOrder="2"/>
    </xf>
    <xf numFmtId="0" fontId="0" fillId="0" borderId="0" xfId="4" applyFont="1" applyAlignment="1" applyProtection="1">
      <alignment horizontal="right" vertical="center" readingOrder="2"/>
    </xf>
    <xf numFmtId="49" fontId="144" fillId="0" borderId="3" xfId="58" applyNumberFormat="1" applyFont="1" applyBorder="1" applyAlignment="1">
      <alignment horizontal="left" vertical="top"/>
    </xf>
    <xf numFmtId="49" fontId="144" fillId="0" borderId="4" xfId="58" applyNumberFormat="1" applyFont="1" applyBorder="1" applyAlignment="1">
      <alignment horizontal="left" vertical="top"/>
    </xf>
    <xf numFmtId="49" fontId="144" fillId="0" borderId="2" xfId="58" applyNumberFormat="1" applyFont="1" applyBorder="1" applyAlignment="1">
      <alignment horizontal="left" vertical="top"/>
    </xf>
    <xf numFmtId="0" fontId="144" fillId="27" borderId="3" xfId="58" applyFont="1" applyFill="1" applyBorder="1" applyAlignment="1">
      <alignment horizontal="center" vertical="center"/>
    </xf>
    <xf numFmtId="0" fontId="144" fillId="27" borderId="3" xfId="58" applyFont="1" applyFill="1" applyBorder="1" applyAlignment="1">
      <alignment horizontal="center"/>
    </xf>
    <xf numFmtId="0" fontId="135" fillId="0" borderId="0" xfId="4" applyFont="1" applyAlignment="1" applyProtection="1">
      <alignment horizontal="center" vertical="center"/>
    </xf>
    <xf numFmtId="0" fontId="145" fillId="0" borderId="5" xfId="58" applyFont="1" applyBorder="1"/>
    <xf numFmtId="0" fontId="171" fillId="0" borderId="12" xfId="58" applyFont="1" applyBorder="1"/>
    <xf numFmtId="0" fontId="171" fillId="0" borderId="0" xfId="4" applyFont="1" applyProtection="1"/>
    <xf numFmtId="0" fontId="153" fillId="0" borderId="0" xfId="58" applyFont="1"/>
    <xf numFmtId="0" fontId="135" fillId="11" borderId="0" xfId="4" applyFont="1" applyFill="1" applyProtection="1"/>
    <xf numFmtId="0" fontId="135" fillId="0" borderId="5" xfId="58" applyFont="1" applyBorder="1" applyAlignment="1">
      <alignment horizontal="center" vertical="center" wrapText="1"/>
    </xf>
    <xf numFmtId="0" fontId="145" fillId="0" borderId="0" xfId="58" applyFont="1"/>
    <xf numFmtId="0" fontId="145" fillId="0" borderId="0" xfId="58" applyFont="1" applyAlignment="1">
      <alignment horizontal="center" vertical="center" wrapText="1"/>
    </xf>
    <xf numFmtId="0" fontId="135" fillId="0" borderId="0" xfId="58" applyFont="1"/>
    <xf numFmtId="0" fontId="177" fillId="0" borderId="0" xfId="15" applyFont="1" applyAlignment="1" applyProtection="1">
      <alignment horizontal="left" vertical="center"/>
    </xf>
    <xf numFmtId="0" fontId="177" fillId="0" borderId="0" xfId="15" applyFont="1" applyAlignment="1" applyProtection="1">
      <alignment horizontal="right" vertical="center"/>
    </xf>
    <xf numFmtId="0" fontId="177" fillId="0" borderId="0" xfId="15" applyFont="1" applyProtection="1"/>
    <xf numFmtId="0" fontId="177" fillId="0" borderId="0" xfId="15" applyFont="1" applyAlignment="1" applyProtection="1">
      <alignment horizontal="center" vertical="center" wrapText="1"/>
    </xf>
    <xf numFmtId="0" fontId="177" fillId="0" borderId="0" xfId="15" applyFont="1" applyAlignment="1" applyProtection="1">
      <alignment horizontal="left" vertical="top" wrapText="1"/>
    </xf>
    <xf numFmtId="0" fontId="135" fillId="0" borderId="0" xfId="4" applyFont="1" applyAlignment="1" applyProtection="1">
      <alignment vertical="center"/>
    </xf>
    <xf numFmtId="0" fontId="135" fillId="0" borderId="0" xfId="4" applyFont="1" applyAlignment="1" applyProtection="1">
      <alignment horizontal="center"/>
    </xf>
    <xf numFmtId="0" fontId="141" fillId="8" borderId="5" xfId="58" applyFont="1" applyFill="1" applyBorder="1" applyAlignment="1">
      <alignment horizontal="center" vertical="center" wrapText="1"/>
    </xf>
    <xf numFmtId="0" fontId="144" fillId="8" borderId="5" xfId="58" applyFont="1" applyFill="1" applyBorder="1" applyAlignment="1">
      <alignment horizontal="center" vertical="center" wrapText="1"/>
    </xf>
    <xf numFmtId="0" fontId="144" fillId="8" borderId="5" xfId="58" applyFont="1" applyFill="1" applyBorder="1" applyAlignment="1">
      <alignment horizontal="center" vertical="center"/>
    </xf>
    <xf numFmtId="0" fontId="144" fillId="8" borderId="2" xfId="58" applyFont="1" applyFill="1" applyBorder="1" applyAlignment="1">
      <alignment horizontal="center" vertical="center" wrapText="1"/>
    </xf>
    <xf numFmtId="0" fontId="154" fillId="8" borderId="5" xfId="58" applyFont="1" applyFill="1" applyBorder="1" applyAlignment="1">
      <alignment horizontal="center" vertical="center" wrapText="1"/>
    </xf>
    <xf numFmtId="0" fontId="145" fillId="0" borderId="5" xfId="58" applyFont="1" applyBorder="1" applyAlignment="1">
      <alignment horizontal="center" vertical="center" wrapText="1"/>
    </xf>
    <xf numFmtId="0" fontId="141" fillId="28" borderId="5" xfId="58" applyFont="1" applyFill="1" applyBorder="1" applyAlignment="1">
      <alignment horizontal="center" vertical="center" wrapText="1"/>
    </xf>
    <xf numFmtId="0" fontId="144" fillId="28" borderId="5" xfId="58" applyFont="1" applyFill="1" applyBorder="1" applyAlignment="1">
      <alignment horizontal="center" vertical="center" wrapText="1"/>
    </xf>
    <xf numFmtId="0" fontId="144" fillId="28" borderId="2" xfId="58" applyFont="1" applyFill="1" applyBorder="1" applyAlignment="1">
      <alignment horizontal="center" vertical="center" wrapText="1"/>
    </xf>
    <xf numFmtId="0" fontId="144" fillId="0" borderId="5" xfId="58" applyFont="1" applyBorder="1" applyAlignment="1">
      <alignment horizontal="center" vertical="center" wrapText="1"/>
    </xf>
    <xf numFmtId="0" fontId="144" fillId="28" borderId="4" xfId="58" applyFont="1" applyFill="1" applyBorder="1" applyAlignment="1">
      <alignment horizontal="center" vertical="center" wrapText="1"/>
    </xf>
    <xf numFmtId="0" fontId="144" fillId="0" borderId="4" xfId="58" applyFont="1" applyBorder="1" applyAlignment="1">
      <alignment horizontal="center" vertical="center" wrapText="1"/>
    </xf>
    <xf numFmtId="0" fontId="144" fillId="28" borderId="5" xfId="58" applyFont="1" applyFill="1" applyBorder="1" applyAlignment="1">
      <alignment vertical="center" wrapText="1"/>
    </xf>
    <xf numFmtId="0" fontId="144" fillId="28" borderId="2" xfId="58" applyFont="1" applyFill="1" applyBorder="1" applyAlignment="1">
      <alignment vertical="center" wrapText="1"/>
    </xf>
    <xf numFmtId="0" fontId="144" fillId="28" borderId="4" xfId="58" applyFont="1" applyFill="1" applyBorder="1" applyAlignment="1">
      <alignment vertical="center" wrapText="1"/>
    </xf>
    <xf numFmtId="0" fontId="144" fillId="0" borderId="5" xfId="58" applyFont="1" applyBorder="1" applyAlignment="1">
      <alignment vertical="center" wrapText="1"/>
    </xf>
    <xf numFmtId="0" fontId="144" fillId="0" borderId="2" xfId="58" applyFont="1" applyBorder="1" applyAlignment="1">
      <alignment horizontal="center" vertical="center" wrapText="1"/>
    </xf>
    <xf numFmtId="0" fontId="144" fillId="0" borderId="2" xfId="58" applyFont="1" applyBorder="1" applyAlignment="1">
      <alignment vertical="center" wrapText="1"/>
    </xf>
    <xf numFmtId="0" fontId="144" fillId="0" borderId="12" xfId="58" applyFont="1" applyBorder="1" applyAlignment="1">
      <alignment horizontal="center" vertical="center" wrapText="1"/>
    </xf>
    <xf numFmtId="0" fontId="146" fillId="0" borderId="0" xfId="57" applyFont="1" applyAlignment="1">
      <alignment horizontal="right" vertical="center" readingOrder="2"/>
    </xf>
    <xf numFmtId="0" fontId="144" fillId="0" borderId="5" xfId="0" applyFont="1" applyBorder="1" applyAlignment="1">
      <alignment horizontal="center" vertical="center"/>
    </xf>
    <xf numFmtId="14" fontId="20" fillId="0" borderId="3" xfId="0" applyNumberFormat="1" applyFont="1" applyBorder="1" applyAlignment="1"/>
    <xf numFmtId="3" fontId="22" fillId="0" borderId="5" xfId="53" applyNumberFormat="1" applyFont="1" applyBorder="1" applyAlignment="1" applyProtection="1">
      <alignment vertical="center" wrapText="1"/>
    </xf>
    <xf numFmtId="0" fontId="105" fillId="0" borderId="5" xfId="29" applyFont="1" applyBorder="1" applyAlignment="1" applyProtection="1">
      <alignment horizontal="right" vertical="center" wrapText="1" readingOrder="1"/>
    </xf>
    <xf numFmtId="0" fontId="105" fillId="0" borderId="5" xfId="29" applyFont="1" applyBorder="1" applyAlignment="1" applyProtection="1">
      <alignment readingOrder="2"/>
    </xf>
    <xf numFmtId="0" fontId="105" fillId="0" borderId="4" xfId="29" applyFont="1" applyBorder="1" applyAlignment="1" applyProtection="1">
      <alignment horizontal="right" vertical="center" wrapText="1" readingOrder="1"/>
    </xf>
    <xf numFmtId="0" fontId="105" fillId="0" borderId="5" xfId="29" applyFont="1" applyBorder="1" applyAlignment="1" applyProtection="1">
      <alignment vertical="center" readingOrder="2"/>
    </xf>
    <xf numFmtId="0" fontId="102" fillId="0" borderId="5" xfId="0" applyFont="1" applyBorder="1" applyAlignment="1">
      <alignment horizontal="center" vertical="center"/>
    </xf>
    <xf numFmtId="0" fontId="20" fillId="0" borderId="5" xfId="0" applyFont="1" applyBorder="1" applyAlignment="1">
      <alignment horizontal="center" vertical="top"/>
    </xf>
    <xf numFmtId="0" fontId="20" fillId="0" borderId="5" xfId="52" applyFont="1" applyBorder="1" applyAlignment="1" applyProtection="1">
      <alignment vertical="center" wrapText="1"/>
    </xf>
    <xf numFmtId="0" fontId="20" fillId="0" borderId="5" xfId="52" applyFont="1" applyBorder="1" applyAlignment="1" applyProtection="1">
      <alignment vertical="center"/>
    </xf>
    <xf numFmtId="0" fontId="142" fillId="0" borderId="5" xfId="0" applyFont="1" applyBorder="1" applyAlignment="1">
      <alignment horizontal="center" vertical="top"/>
    </xf>
    <xf numFmtId="0" fontId="14" fillId="0" borderId="5" xfId="35" applyFont="1" applyBorder="1" applyAlignment="1" applyProtection="1">
      <alignment horizontal="center" vertical="center" wrapText="1"/>
    </xf>
    <xf numFmtId="0" fontId="20" fillId="0" borderId="5" xfId="50" applyFont="1" applyBorder="1" applyAlignment="1" applyProtection="1">
      <alignment horizontal="center" vertical="center" wrapText="1"/>
    </xf>
    <xf numFmtId="0" fontId="33" fillId="0" borderId="2" xfId="50" applyFont="1" applyBorder="1" applyAlignment="1" applyProtection="1">
      <alignment horizontal="center" vertical="center" wrapText="1"/>
    </xf>
    <xf numFmtId="0" fontId="33" fillId="0" borderId="5" xfId="50" applyFont="1" applyBorder="1" applyAlignment="1" applyProtection="1">
      <alignment horizontal="center" vertical="center" wrapText="1"/>
    </xf>
    <xf numFmtId="0" fontId="33" fillId="0" borderId="4" xfId="50" applyFont="1" applyBorder="1" applyAlignment="1" applyProtection="1">
      <alignment horizontal="center" vertical="center" wrapText="1"/>
    </xf>
    <xf numFmtId="0" fontId="14" fillId="0" borderId="5" xfId="50" applyFont="1" applyBorder="1" applyAlignment="1" applyProtection="1">
      <alignment horizontal="center" vertical="center" wrapText="1"/>
    </xf>
    <xf numFmtId="0" fontId="144" fillId="0" borderId="5" xfId="0" applyFont="1" applyBorder="1" applyAlignment="1">
      <alignment horizontal="center" vertical="center" wrapText="1"/>
    </xf>
    <xf numFmtId="0" fontId="16" fillId="0" borderId="5" xfId="4" applyFont="1" applyBorder="1" applyProtection="1"/>
    <xf numFmtId="0" fontId="16" fillId="0" borderId="24" xfId="4" applyFont="1" applyBorder="1" applyProtection="1"/>
    <xf numFmtId="0" fontId="147" fillId="0" borderId="5" xfId="29" applyFont="1" applyBorder="1" applyAlignment="1" applyProtection="1">
      <alignment horizontal="center" vertical="center"/>
    </xf>
    <xf numFmtId="0" fontId="145" fillId="0" borderId="5" xfId="0" applyFont="1" applyBorder="1" applyAlignment="1">
      <alignment horizontal="center" vertical="top" wrapText="1"/>
    </xf>
    <xf numFmtId="0" fontId="145" fillId="0" borderId="4" xfId="0" applyFont="1" applyBorder="1" applyAlignment="1">
      <alignment horizontal="center" vertical="center" wrapText="1"/>
    </xf>
    <xf numFmtId="0" fontId="14" fillId="0" borderId="3" xfId="30" applyFont="1" applyBorder="1" applyAlignment="1" applyProtection="1">
      <alignment horizontal="center" vertical="center" wrapText="1"/>
    </xf>
    <xf numFmtId="0" fontId="132" fillId="0" borderId="3" xfId="30" applyFont="1" applyBorder="1" applyAlignment="1" applyProtection="1">
      <alignment horizontal="center" vertical="center" wrapText="1"/>
    </xf>
    <xf numFmtId="14" fontId="145" fillId="0" borderId="5" xfId="4" applyNumberFormat="1" applyFont="1" applyBorder="1" applyAlignment="1" applyProtection="1">
      <alignment horizontal="center" vertical="center"/>
    </xf>
    <xf numFmtId="0" fontId="147" fillId="0" borderId="11" xfId="29" applyFont="1" applyBorder="1" applyAlignment="1" applyProtection="1">
      <alignment horizontal="center" vertical="center" wrapText="1"/>
    </xf>
    <xf numFmtId="17" fontId="147" fillId="0" borderId="11" xfId="29" applyNumberFormat="1" applyFont="1" applyBorder="1" applyAlignment="1" applyProtection="1">
      <alignment horizontal="center" vertical="center" wrapText="1"/>
    </xf>
    <xf numFmtId="3" fontId="33" fillId="0" borderId="5" xfId="42" applyNumberFormat="1" applyFont="1" applyBorder="1" applyAlignment="1" applyProtection="1">
      <alignment horizontal="center" vertical="center" wrapText="1"/>
    </xf>
    <xf numFmtId="0" fontId="16" fillId="0" borderId="5" xfId="43" applyFont="1" applyBorder="1" applyProtection="1"/>
    <xf numFmtId="0" fontId="132" fillId="0" borderId="3" xfId="0" applyFont="1" applyBorder="1">
      <alignment vertical="center"/>
    </xf>
    <xf numFmtId="14" fontId="14" fillId="0" borderId="3" xfId="0" applyNumberFormat="1" applyFont="1" applyBorder="1">
      <alignment vertical="center"/>
    </xf>
    <xf numFmtId="0" fontId="133" fillId="0" borderId="5" xfId="37" applyFont="1" applyBorder="1" applyProtection="1"/>
    <xf numFmtId="0" fontId="132" fillId="0" borderId="3" xfId="0" applyFont="1" applyBorder="1" applyAlignment="1"/>
    <xf numFmtId="0" fontId="135" fillId="0" borderId="5" xfId="36" applyFont="1" applyBorder="1" applyAlignment="1" applyProtection="1">
      <alignment vertical="top"/>
    </xf>
    <xf numFmtId="49" fontId="20" fillId="0" borderId="3" xfId="27" applyNumberFormat="1" applyFont="1" applyBorder="1" applyAlignment="1" applyProtection="1">
      <alignment horizontal="left" vertical="top"/>
    </xf>
    <xf numFmtId="0" fontId="141" fillId="0" borderId="5" xfId="4" applyFont="1" applyBorder="1" applyAlignment="1" applyProtection="1">
      <alignment vertical="top" wrapText="1"/>
    </xf>
    <xf numFmtId="0" fontId="138" fillId="0" borderId="5" xfId="29" applyFont="1" applyBorder="1" applyAlignment="1" applyProtection="1">
      <alignment horizontal="center" vertical="center" wrapText="1"/>
    </xf>
    <xf numFmtId="0" fontId="66" fillId="0" borderId="5" xfId="15" applyFont="1" applyBorder="1" applyAlignment="1" applyProtection="1">
      <alignment horizontal="center" vertical="center" readingOrder="1"/>
    </xf>
    <xf numFmtId="0" fontId="65" fillId="0" borderId="5" xfId="15" applyFont="1" applyBorder="1" applyAlignment="1" applyProtection="1">
      <alignment horizontal="left" vertical="center" readingOrder="1"/>
    </xf>
    <xf numFmtId="0" fontId="66" fillId="0" borderId="24" xfId="15" applyFont="1" applyBorder="1" applyAlignment="1" applyProtection="1">
      <alignment horizontal="center" vertical="center" readingOrder="1"/>
    </xf>
    <xf numFmtId="0" fontId="14" fillId="0" borderId="24" xfId="16" applyFont="1" applyBorder="1" applyAlignment="1">
      <alignment horizontal="center" vertical="center"/>
      <protection locked="0"/>
    </xf>
    <xf numFmtId="0" fontId="14" fillId="0" borderId="24" xfId="29" applyFont="1" applyBorder="1" applyAlignment="1" applyProtection="1">
      <alignment horizontal="center" vertical="center" wrapText="1"/>
    </xf>
    <xf numFmtId="1" fontId="145" fillId="0" borderId="5" xfId="15" applyNumberFormat="1" applyFont="1" applyBorder="1" applyProtection="1"/>
    <xf numFmtId="0" fontId="132" fillId="0" borderId="3" xfId="15" applyFont="1" applyBorder="1" applyProtection="1"/>
    <xf numFmtId="14" fontId="14" fillId="0" borderId="3" xfId="15" applyNumberFormat="1" applyFont="1" applyBorder="1" applyProtection="1"/>
    <xf numFmtId="49" fontId="133" fillId="0" borderId="5" xfId="15" applyNumberFormat="1" applyFont="1" applyBorder="1" applyAlignment="1" applyProtection="1">
      <alignment horizontal="center" vertical="center"/>
    </xf>
    <xf numFmtId="0" fontId="135" fillId="0" borderId="5" xfId="25" applyFont="1" applyBorder="1" applyAlignment="1" applyProtection="1">
      <alignment vertical="top"/>
    </xf>
    <xf numFmtId="0" fontId="133" fillId="0" borderId="5" xfId="25" applyFont="1" applyBorder="1" applyAlignment="1" applyProtection="1">
      <alignment vertical="top"/>
    </xf>
    <xf numFmtId="0" fontId="133" fillId="0" borderId="5" xfId="25" applyFont="1" applyBorder="1" applyAlignment="1" applyProtection="1">
      <alignment horizontal="center" vertical="top"/>
    </xf>
    <xf numFmtId="0" fontId="61" fillId="0" borderId="5" xfId="25" applyFont="1" applyBorder="1" applyAlignment="1" applyProtection="1">
      <alignment horizontal="center" vertical="top"/>
    </xf>
    <xf numFmtId="3" fontId="36" fillId="0" borderId="5" xfId="25" applyNumberFormat="1" applyFont="1" applyBorder="1" applyAlignment="1" applyProtection="1">
      <alignment vertical="top"/>
    </xf>
    <xf numFmtId="14" fontId="132" fillId="0" borderId="3" xfId="0" applyNumberFormat="1" applyFont="1" applyBorder="1" applyAlignment="1"/>
    <xf numFmtId="0" fontId="133" fillId="0" borderId="5" xfId="0" applyFont="1" applyBorder="1" applyAlignment="1">
      <alignment horizontal="center" vertical="center"/>
    </xf>
    <xf numFmtId="0" fontId="133" fillId="0" borderId="5" xfId="0" applyFont="1" applyBorder="1" applyAlignment="1">
      <alignment horizontal="center" vertical="center" wrapText="1"/>
    </xf>
    <xf numFmtId="0" fontId="33" fillId="0" borderId="3" xfId="23" applyFont="1" applyBorder="1" applyAlignment="1" applyProtection="1">
      <alignment readingOrder="1"/>
    </xf>
    <xf numFmtId="0" fontId="132" fillId="0" borderId="3" xfId="23" applyFont="1" applyBorder="1" applyAlignment="1" applyProtection="1">
      <alignment readingOrder="1"/>
    </xf>
    <xf numFmtId="0" fontId="33" fillId="0" borderId="0" xfId="23" applyFont="1" applyAlignment="1" applyProtection="1">
      <alignment readingOrder="1"/>
    </xf>
    <xf numFmtId="0" fontId="132" fillId="0" borderId="0" xfId="23" applyFont="1" applyAlignment="1" applyProtection="1">
      <alignment readingOrder="1"/>
    </xf>
    <xf numFmtId="0" fontId="33" fillId="0" borderId="12" xfId="23" applyFont="1" applyBorder="1" applyAlignment="1" applyProtection="1">
      <alignment readingOrder="1"/>
    </xf>
    <xf numFmtId="14" fontId="33" fillId="0" borderId="12" xfId="23" applyNumberFormat="1" applyFont="1" applyBorder="1" applyAlignment="1" applyProtection="1">
      <alignment readingOrder="1"/>
    </xf>
    <xf numFmtId="0" fontId="138" fillId="0" borderId="3" xfId="0" applyFont="1" applyBorder="1">
      <alignment vertical="center"/>
    </xf>
    <xf numFmtId="14" fontId="13" fillId="0" borderId="3" xfId="0" applyNumberFormat="1" applyFont="1" applyBorder="1">
      <alignment vertical="center"/>
    </xf>
    <xf numFmtId="0" fontId="135" fillId="0" borderId="5" xfId="0" applyFont="1" applyBorder="1" applyAlignment="1">
      <alignment horizontal="center" vertical="center" wrapText="1" readingOrder="2"/>
    </xf>
    <xf numFmtId="0" fontId="35" fillId="0" borderId="5" xfId="0" applyFont="1" applyBorder="1" applyAlignment="1" applyProtection="1">
      <alignment horizontal="center" vertical="center" wrapText="1" readingOrder="2"/>
      <protection locked="0"/>
    </xf>
    <xf numFmtId="0" fontId="37" fillId="0" borderId="5" xfId="0" applyFont="1" applyBorder="1" applyAlignment="1" applyProtection="1">
      <alignment vertical="top" readingOrder="1"/>
      <protection locked="0"/>
    </xf>
    <xf numFmtId="49" fontId="27" fillId="0" borderId="3" xfId="0" applyNumberFormat="1" applyFont="1" applyBorder="1" applyAlignment="1">
      <alignment horizontal="right" vertical="center"/>
    </xf>
    <xf numFmtId="0" fontId="13" fillId="28" borderId="12" xfId="0" applyFont="1" applyFill="1" applyBorder="1">
      <alignment vertical="center"/>
    </xf>
    <xf numFmtId="0" fontId="145" fillId="28" borderId="5" xfId="0" applyFont="1" applyFill="1" applyBorder="1" applyAlignment="1">
      <alignment horizontal="left"/>
    </xf>
    <xf numFmtId="0" fontId="147" fillId="28" borderId="5" xfId="0" applyFont="1" applyFill="1" applyBorder="1" applyAlignment="1">
      <alignment horizontal="left" vertical="center"/>
    </xf>
    <xf numFmtId="0" fontId="14" fillId="28" borderId="5" xfId="0" applyFont="1" applyFill="1" applyBorder="1">
      <alignment vertical="center"/>
    </xf>
    <xf numFmtId="0" fontId="20" fillId="27" borderId="5" xfId="0" applyFont="1" applyFill="1" applyBorder="1" applyAlignment="1">
      <alignment horizontal="center" vertical="center" wrapText="1"/>
    </xf>
    <xf numFmtId="0" fontId="16" fillId="28" borderId="3" xfId="0" applyFont="1" applyFill="1" applyBorder="1">
      <alignment vertical="center"/>
    </xf>
    <xf numFmtId="0" fontId="16" fillId="28" borderId="5" xfId="0" applyFont="1" applyFill="1" applyBorder="1" applyAlignment="1"/>
    <xf numFmtId="0" fontId="22" fillId="28" borderId="5" xfId="0" applyFont="1" applyFill="1" applyBorder="1" applyAlignment="1">
      <alignment horizontal="center" vertical="center"/>
    </xf>
    <xf numFmtId="0" fontId="28" fillId="28" borderId="5" xfId="0" applyFont="1" applyFill="1" applyBorder="1" applyAlignment="1">
      <alignment horizontal="center" vertical="center"/>
    </xf>
    <xf numFmtId="0" fontId="14" fillId="28" borderId="0" xfId="0" applyFont="1" applyFill="1">
      <alignment vertical="center"/>
    </xf>
    <xf numFmtId="0" fontId="18" fillId="28" borderId="0" xfId="0" applyFont="1" applyFill="1">
      <alignment vertical="center"/>
    </xf>
    <xf numFmtId="0" fontId="2" fillId="28" borderId="0" xfId="0" applyFont="1" applyFill="1" applyAlignment="1">
      <alignment vertical="center" wrapText="1"/>
    </xf>
    <xf numFmtId="0" fontId="31" fillId="28" borderId="0" xfId="0" applyFont="1" applyFill="1" applyAlignment="1">
      <alignment vertical="center" wrapText="1"/>
    </xf>
    <xf numFmtId="0" fontId="31" fillId="28" borderId="0" xfId="0" applyFont="1" applyFill="1">
      <alignment vertical="center"/>
    </xf>
    <xf numFmtId="0" fontId="32" fillId="28" borderId="0" xfId="0" applyFont="1" applyFill="1">
      <alignment vertical="center"/>
    </xf>
    <xf numFmtId="0" fontId="2" fillId="28" borderId="0" xfId="0" applyFont="1" applyFill="1">
      <alignment vertical="center"/>
    </xf>
    <xf numFmtId="0" fontId="19" fillId="28" borderId="0" xfId="0" applyFont="1" applyFill="1" applyAlignment="1">
      <alignment vertical="center" wrapText="1"/>
    </xf>
    <xf numFmtId="0" fontId="19" fillId="28" borderId="0" xfId="0" applyFont="1" applyFill="1">
      <alignment vertical="center"/>
    </xf>
    <xf numFmtId="0" fontId="16" fillId="28" borderId="5" xfId="0" applyFont="1" applyFill="1" applyBorder="1" applyAlignment="1">
      <alignment horizontal="center" vertical="center"/>
    </xf>
    <xf numFmtId="0" fontId="14" fillId="27" borderId="5" xfId="0" applyFont="1" applyFill="1" applyBorder="1" applyAlignment="1">
      <alignment horizontal="center" vertical="center" wrapText="1"/>
    </xf>
    <xf numFmtId="14" fontId="13" fillId="0" borderId="12" xfId="0" applyNumberFormat="1" applyFont="1" applyBorder="1">
      <alignment vertical="center"/>
    </xf>
    <xf numFmtId="0" fontId="14" fillId="0" borderId="5" xfId="0" applyFont="1" applyBorder="1" applyAlignment="1">
      <alignment horizontal="center" vertical="center" wrapText="1"/>
    </xf>
    <xf numFmtId="0" fontId="132" fillId="0" borderId="5" xfId="0" applyFont="1" applyBorder="1" applyAlignment="1">
      <alignment horizontal="center" vertical="center" wrapText="1"/>
    </xf>
    <xf numFmtId="0" fontId="14" fillId="28" borderId="5" xfId="0" applyFont="1" applyFill="1" applyBorder="1" applyAlignment="1">
      <alignment vertical="center" wrapText="1"/>
    </xf>
    <xf numFmtId="0" fontId="132" fillId="28" borderId="5" xfId="0" applyFont="1" applyFill="1" applyBorder="1" applyAlignment="1">
      <alignment vertical="center" wrapText="1"/>
    </xf>
    <xf numFmtId="0" fontId="132" fillId="0" borderId="5" xfId="0" applyFont="1" applyBorder="1" applyAlignment="1">
      <alignment wrapText="1"/>
    </xf>
    <xf numFmtId="0" fontId="13" fillId="28" borderId="3" xfId="0" applyFont="1" applyFill="1" applyBorder="1" applyAlignment="1"/>
    <xf numFmtId="0" fontId="13" fillId="28" borderId="1" xfId="0" applyFont="1" applyFill="1" applyBorder="1" applyAlignment="1"/>
    <xf numFmtId="0" fontId="16" fillId="28" borderId="0" xfId="0" applyFont="1" applyFill="1" applyAlignment="1"/>
    <xf numFmtId="0" fontId="14" fillId="28" borderId="0" xfId="0" applyFont="1" applyFill="1" applyAlignment="1"/>
    <xf numFmtId="0" fontId="25" fillId="28" borderId="0" xfId="0" applyFont="1" applyFill="1" applyAlignment="1"/>
    <xf numFmtId="0" fontId="132" fillId="0" borderId="5" xfId="0" applyFont="1" applyBorder="1" applyAlignment="1">
      <alignment horizontal="center" vertical="center"/>
    </xf>
    <xf numFmtId="0" fontId="132" fillId="5" borderId="5" xfId="5" applyFont="1" applyFill="1" applyBorder="1" applyAlignment="1" applyProtection="1">
      <alignment horizontal="center" vertical="center" wrapText="1"/>
    </xf>
    <xf numFmtId="0" fontId="138" fillId="28" borderId="3" xfId="0" applyFont="1" applyFill="1" applyBorder="1" applyAlignment="1"/>
    <xf numFmtId="0" fontId="144" fillId="29" borderId="5" xfId="0" applyFont="1" applyFill="1" applyBorder="1" applyAlignment="1">
      <alignment horizontal="center" vertical="center" wrapText="1"/>
    </xf>
    <xf numFmtId="0" fontId="141" fillId="29" borderId="4" xfId="0" applyFont="1" applyFill="1" applyBorder="1" applyAlignment="1">
      <alignment horizontal="center" vertical="center" wrapText="1"/>
    </xf>
    <xf numFmtId="0" fontId="144" fillId="27" borderId="5" xfId="0" applyFont="1" applyFill="1" applyBorder="1" applyAlignment="1">
      <alignment horizontal="center" vertical="center" wrapText="1"/>
    </xf>
    <xf numFmtId="0" fontId="141" fillId="29" borderId="5" xfId="0" applyFont="1" applyFill="1" applyBorder="1" applyAlignment="1">
      <alignment horizontal="center" vertical="center"/>
    </xf>
    <xf numFmtId="0" fontId="141" fillId="29" borderId="5" xfId="0" applyFont="1" applyFill="1" applyBorder="1" applyAlignment="1">
      <alignment horizontal="center" vertical="center" wrapText="1"/>
    </xf>
    <xf numFmtId="0" fontId="20" fillId="28" borderId="3" xfId="3" applyFont="1" applyFill="1" applyBorder="1" applyAlignment="1" applyProtection="1">
      <alignment vertical="top"/>
    </xf>
    <xf numFmtId="0" fontId="20" fillId="28" borderId="12" xfId="0" applyFont="1" applyFill="1" applyBorder="1">
      <alignment vertical="center"/>
    </xf>
    <xf numFmtId="49" fontId="16" fillId="28" borderId="5" xfId="0" applyNumberFormat="1" applyFont="1" applyFill="1" applyBorder="1" applyAlignment="1">
      <alignment horizontal="center" vertical="center"/>
    </xf>
    <xf numFmtId="49" fontId="29" fillId="28" borderId="5" xfId="0" applyNumberFormat="1" applyFont="1" applyFill="1" applyBorder="1" applyAlignment="1" applyProtection="1">
      <alignment horizontal="center" vertical="center"/>
      <protection locked="0"/>
    </xf>
    <xf numFmtId="0" fontId="14" fillId="28" borderId="5" xfId="0" applyFont="1" applyFill="1" applyBorder="1" applyProtection="1">
      <alignment vertical="center"/>
      <protection locked="0"/>
    </xf>
    <xf numFmtId="49" fontId="134" fillId="28" borderId="5" xfId="0" applyNumberFormat="1" applyFont="1" applyFill="1" applyBorder="1" applyAlignment="1" applyProtection="1">
      <alignment horizontal="center" vertical="center"/>
      <protection locked="0"/>
    </xf>
    <xf numFmtId="49" fontId="137" fillId="28" borderId="5" xfId="0" applyNumberFormat="1" applyFont="1" applyFill="1" applyBorder="1" applyAlignment="1" applyProtection="1">
      <alignment horizontal="center" vertical="center"/>
      <protection locked="0"/>
    </xf>
    <xf numFmtId="0" fontId="137" fillId="28" borderId="5" xfId="0" applyFont="1" applyFill="1" applyBorder="1" applyProtection="1">
      <alignment vertical="center"/>
      <protection locked="0"/>
    </xf>
    <xf numFmtId="0" fontId="22" fillId="28" borderId="5" xfId="0" applyFont="1" applyFill="1" applyBorder="1" applyAlignment="1" applyProtection="1">
      <alignment horizontal="center" vertical="center"/>
      <protection locked="0"/>
    </xf>
    <xf numFmtId="49" fontId="14" fillId="28" borderId="5" xfId="0" applyNumberFormat="1" applyFont="1" applyFill="1" applyBorder="1" applyAlignment="1" applyProtection="1">
      <alignment horizontal="center" vertical="center"/>
      <protection locked="0"/>
    </xf>
    <xf numFmtId="0" fontId="14" fillId="28" borderId="5" xfId="0" applyFont="1" applyFill="1" applyBorder="1" applyAlignment="1" applyProtection="1">
      <alignment vertical="center" wrapText="1"/>
      <protection locked="0"/>
    </xf>
    <xf numFmtId="0" fontId="34" fillId="28" borderId="0" xfId="0" applyFont="1" applyFill="1" applyAlignment="1">
      <alignment horizontal="right" vertical="top" readingOrder="2"/>
    </xf>
    <xf numFmtId="0" fontId="2" fillId="28" borderId="0" xfId="0" applyFont="1" applyFill="1" applyAlignment="1">
      <alignment vertical="top" wrapText="1" readingOrder="2"/>
    </xf>
    <xf numFmtId="0" fontId="19" fillId="28" borderId="0" xfId="0" applyFont="1" applyFill="1" applyAlignment="1">
      <alignment vertical="top" wrapText="1"/>
    </xf>
    <xf numFmtId="49" fontId="132" fillId="0" borderId="4" xfId="0" applyNumberFormat="1" applyFont="1" applyBorder="1" applyAlignment="1">
      <alignment horizontal="left" vertical="center"/>
    </xf>
    <xf numFmtId="0" fontId="133" fillId="0" borderId="5" xfId="0" applyFont="1" applyBorder="1" applyAlignment="1">
      <alignment horizontal="center" vertical="top"/>
    </xf>
    <xf numFmtId="0" fontId="16" fillId="0" borderId="5" xfId="0" applyFont="1" applyBorder="1" applyAlignment="1" applyProtection="1">
      <alignment horizontal="center" vertical="center"/>
      <protection locked="0"/>
    </xf>
    <xf numFmtId="0" fontId="133" fillId="0" borderId="5" xfId="0" applyFont="1" applyBorder="1" applyProtection="1">
      <alignment vertical="center"/>
      <protection locked="0"/>
    </xf>
    <xf numFmtId="0" fontId="16" fillId="0" borderId="5" xfId="0" applyFont="1" applyBorder="1" applyProtection="1">
      <alignment vertical="center"/>
      <protection locked="0"/>
    </xf>
    <xf numFmtId="49" fontId="27" fillId="0" borderId="3" xfId="0" applyNumberFormat="1" applyFont="1" applyBorder="1">
      <alignment vertical="center"/>
    </xf>
    <xf numFmtId="0" fontId="39" fillId="27" borderId="5" xfId="0" applyFont="1" applyFill="1" applyBorder="1" applyAlignment="1" applyProtection="1">
      <alignment horizontal="center" vertical="center"/>
      <protection locked="0"/>
    </xf>
    <xf numFmtId="0" fontId="132" fillId="0" borderId="2" xfId="12" applyFont="1" applyBorder="1" applyAlignment="1" applyProtection="1">
      <alignment horizontal="center" vertical="center" wrapText="1"/>
    </xf>
    <xf numFmtId="0" fontId="33" fillId="0" borderId="2" xfId="12" applyFont="1" applyBorder="1" applyAlignment="1" applyProtection="1">
      <alignment horizontal="center" vertical="center" wrapText="1"/>
    </xf>
    <xf numFmtId="0" fontId="14" fillId="0" borderId="2" xfId="12" applyFont="1" applyBorder="1" applyAlignment="1" applyProtection="1">
      <alignment wrapText="1"/>
    </xf>
    <xf numFmtId="0" fontId="14" fillId="0" borderId="2" xfId="12" applyFont="1" applyBorder="1" applyAlignment="1" applyProtection="1">
      <alignment horizontal="center" vertical="center" wrapText="1"/>
    </xf>
    <xf numFmtId="0" fontId="20" fillId="28" borderId="5" xfId="15" applyFont="1" applyFill="1" applyBorder="1" applyAlignment="1" applyProtection="1">
      <alignment vertical="center"/>
    </xf>
    <xf numFmtId="0" fontId="14" fillId="28" borderId="5" xfId="15" applyFont="1" applyFill="1" applyBorder="1" applyAlignment="1" applyProtection="1">
      <alignment horizontal="right" vertical="center"/>
    </xf>
    <xf numFmtId="0" fontId="20" fillId="28" borderId="5" xfId="15" applyFont="1" applyFill="1" applyBorder="1" applyAlignment="1">
      <alignment vertical="center"/>
      <protection locked="0"/>
    </xf>
    <xf numFmtId="0" fontId="33" fillId="27" borderId="5" xfId="17" applyFont="1" applyFill="1" applyBorder="1" applyAlignment="1" applyProtection="1">
      <alignment horizontal="center" vertical="center" wrapText="1"/>
    </xf>
    <xf numFmtId="0" fontId="132" fillId="0" borderId="5" xfId="16" applyFont="1" applyBorder="1" applyAlignment="1" applyProtection="1">
      <alignment horizontal="center" vertical="center"/>
    </xf>
    <xf numFmtId="0" fontId="132" fillId="0" borderId="5" xfId="16" applyFont="1" applyBorder="1" applyAlignment="1" applyProtection="1">
      <alignment horizontal="center" vertical="center" wrapText="1"/>
    </xf>
    <xf numFmtId="0" fontId="132" fillId="0" borderId="5" xfId="0" applyFont="1" applyBorder="1">
      <alignment vertical="center"/>
    </xf>
    <xf numFmtId="14" fontId="14" fillId="2" borderId="1" xfId="0" applyNumberFormat="1" applyFont="1" applyFill="1" applyBorder="1">
      <alignment vertical="center"/>
    </xf>
    <xf numFmtId="0" fontId="132" fillId="2" borderId="1" xfId="0" applyFont="1" applyFill="1" applyBorder="1">
      <alignment vertical="center"/>
    </xf>
    <xf numFmtId="0" fontId="132" fillId="0" borderId="2" xfId="0" applyFont="1" applyBorder="1" applyAlignment="1">
      <alignment horizontal="right" vertical="center"/>
    </xf>
    <xf numFmtId="0" fontId="14" fillId="0" borderId="3" xfId="0" applyFont="1" applyBorder="1" applyAlignment="1">
      <alignment horizontal="right" vertical="center"/>
    </xf>
    <xf numFmtId="14" fontId="14" fillId="0" borderId="2" xfId="0" applyNumberFormat="1" applyFont="1" applyBorder="1" applyAlignment="1">
      <alignment horizontal="right" vertical="center"/>
    </xf>
    <xf numFmtId="0" fontId="42" fillId="0" borderId="5" xfId="0" applyFont="1" applyBorder="1" applyAlignment="1"/>
    <xf numFmtId="0" fontId="20" fillId="0" borderId="5" xfId="0" applyFont="1" applyBorder="1" applyAlignment="1">
      <alignment horizontal="right" vertical="center"/>
    </xf>
    <xf numFmtId="0" fontId="42" fillId="2" borderId="5" xfId="0" applyFont="1" applyFill="1" applyBorder="1" applyAlignment="1"/>
    <xf numFmtId="0" fontId="145" fillId="0" borderId="2" xfId="15" applyFont="1" applyBorder="1" applyAlignment="1" applyProtection="1">
      <alignment horizontal="center"/>
    </xf>
    <xf numFmtId="0" fontId="145" fillId="0" borderId="4" xfId="15" applyFont="1" applyBorder="1" applyAlignment="1" applyProtection="1">
      <alignment horizontal="center"/>
    </xf>
    <xf numFmtId="0" fontId="145" fillId="28" borderId="3" xfId="15" applyFont="1" applyFill="1" applyBorder="1" applyAlignment="1" applyProtection="1">
      <alignment horizontal="center" vertical="center"/>
    </xf>
    <xf numFmtId="0" fontId="145" fillId="28" borderId="4" xfId="15" applyFont="1" applyFill="1" applyBorder="1" applyAlignment="1" applyProtection="1">
      <alignment horizontal="center" vertical="center"/>
    </xf>
    <xf numFmtId="0" fontId="146" fillId="0" borderId="0" xfId="4" applyFont="1" applyAlignment="1" applyProtection="1">
      <alignment horizontal="left" vertical="center" wrapText="1"/>
    </xf>
    <xf numFmtId="0" fontId="132" fillId="2" borderId="3" xfId="20" applyFont="1" applyFill="1" applyBorder="1" applyAlignment="1">
      <alignment horizontal="right"/>
      <protection locked="0"/>
    </xf>
    <xf numFmtId="0" fontId="14" fillId="2" borderId="3" xfId="0" applyFont="1" applyFill="1" applyBorder="1" applyAlignment="1" applyProtection="1">
      <alignment horizontal="right"/>
      <protection locked="0"/>
    </xf>
    <xf numFmtId="14" fontId="14" fillId="2" borderId="3" xfId="20" applyNumberFormat="1" applyFont="1" applyFill="1" applyBorder="1" applyAlignment="1">
      <alignment horizontal="right"/>
      <protection locked="0"/>
    </xf>
    <xf numFmtId="0" fontId="141" fillId="16" borderId="5" xfId="23" applyFont="1" applyFill="1" applyBorder="1" applyAlignment="1" applyProtection="1">
      <alignment horizontal="center" vertical="center" wrapText="1" readingOrder="1"/>
    </xf>
    <xf numFmtId="0" fontId="132" fillId="0" borderId="5" xfId="23" applyFont="1" applyBorder="1" applyAlignment="1" applyProtection="1">
      <alignment horizontal="center" vertical="center"/>
    </xf>
    <xf numFmtId="0" fontId="132" fillId="19" borderId="5" xfId="0" applyFont="1" applyFill="1" applyBorder="1" applyAlignment="1">
      <alignment horizontal="center" vertical="center" readingOrder="1"/>
    </xf>
    <xf numFmtId="0" fontId="145" fillId="0" borderId="5" xfId="25" applyFont="1" applyBorder="1" applyAlignment="1" applyProtection="1">
      <alignment horizontal="center" vertical="center"/>
    </xf>
    <xf numFmtId="3" fontId="145" fillId="0" borderId="5" xfId="25" applyNumberFormat="1" applyFont="1" applyBorder="1" applyAlignment="1" applyProtection="1">
      <alignment horizontal="center" vertical="center"/>
    </xf>
    <xf numFmtId="0" fontId="141" fillId="0" borderId="5" xfId="15" applyFont="1" applyBorder="1" applyAlignment="1" applyProtection="1">
      <alignment horizontal="center" vertical="center" wrapText="1"/>
    </xf>
    <xf numFmtId="49" fontId="132" fillId="0" borderId="5" xfId="15" applyNumberFormat="1" applyFont="1" applyBorder="1" applyAlignment="1" applyProtection="1">
      <alignment horizontal="center" vertical="center" wrapText="1"/>
    </xf>
    <xf numFmtId="0" fontId="181" fillId="0" borderId="5" xfId="15" applyFont="1" applyBorder="1" applyAlignment="1" applyProtection="1">
      <alignment horizontal="center" vertical="center"/>
    </xf>
    <xf numFmtId="0" fontId="132" fillId="0" borderId="5" xfId="15" applyFont="1" applyBorder="1" applyAlignment="1" applyProtection="1">
      <alignment horizontal="center" vertical="center"/>
    </xf>
    <xf numFmtId="0" fontId="141" fillId="28" borderId="5" xfId="15" applyFont="1" applyFill="1" applyBorder="1" applyAlignment="1" applyProtection="1">
      <alignment horizontal="center" vertical="center"/>
    </xf>
    <xf numFmtId="0" fontId="132" fillId="28" borderId="5" xfId="15" applyFont="1" applyFill="1" applyBorder="1" applyAlignment="1" applyProtection="1">
      <alignment horizontal="center" vertical="center"/>
    </xf>
    <xf numFmtId="0" fontId="141" fillId="0" borderId="5" xfId="15" applyFont="1" applyBorder="1" applyAlignment="1" applyProtection="1">
      <alignment horizontal="center" vertical="center"/>
    </xf>
    <xf numFmtId="0" fontId="132" fillId="9" borderId="5" xfId="4" applyFont="1" applyFill="1" applyBorder="1" applyAlignment="1" applyProtection="1">
      <alignment horizontal="center" vertical="center" wrapText="1" readingOrder="2"/>
    </xf>
    <xf numFmtId="0" fontId="132" fillId="9" borderId="5" xfId="4" applyFont="1" applyFill="1" applyBorder="1" applyAlignment="1" applyProtection="1">
      <alignment horizontal="center" vertical="center" wrapText="1"/>
    </xf>
    <xf numFmtId="49" fontId="14" fillId="0" borderId="3" xfId="28" applyNumberFormat="1" applyFont="1" applyBorder="1" applyAlignment="1" applyProtection="1">
      <alignment horizontal="right" vertical="top"/>
    </xf>
    <xf numFmtId="49" fontId="132" fillId="0" borderId="3" xfId="28" applyNumberFormat="1" applyFont="1" applyBorder="1" applyAlignment="1" applyProtection="1">
      <alignment horizontal="right" vertical="top"/>
    </xf>
    <xf numFmtId="49" fontId="132" fillId="2" borderId="3" xfId="28" applyNumberFormat="1" applyFont="1" applyFill="1" applyBorder="1" applyAlignment="1" applyProtection="1">
      <alignment horizontal="left" vertical="top"/>
    </xf>
    <xf numFmtId="0" fontId="132" fillId="2" borderId="5" xfId="29" applyFont="1" applyFill="1" applyBorder="1" applyAlignment="1" applyProtection="1">
      <alignment horizontal="center" vertical="center" wrapText="1"/>
    </xf>
    <xf numFmtId="0" fontId="132" fillId="0" borderId="5" xfId="29" applyFont="1" applyBorder="1" applyAlignment="1" applyProtection="1">
      <alignment horizontal="center" vertical="center" wrapText="1"/>
    </xf>
    <xf numFmtId="49" fontId="141" fillId="2" borderId="3" xfId="27" applyNumberFormat="1" applyFont="1" applyFill="1" applyBorder="1" applyAlignment="1" applyProtection="1">
      <alignment horizontal="right" vertical="top"/>
    </xf>
    <xf numFmtId="0" fontId="132" fillId="0" borderId="5" xfId="27" applyFont="1" applyBorder="1" applyAlignment="1" applyProtection="1">
      <alignment horizontal="center" vertical="center" wrapText="1"/>
    </xf>
    <xf numFmtId="0" fontId="144" fillId="0" borderId="5" xfId="7" applyFont="1" applyBorder="1" applyAlignment="1" applyProtection="1">
      <alignment horizontal="center" vertical="top" wrapText="1"/>
    </xf>
    <xf numFmtId="0" fontId="144" fillId="0" borderId="5" xfId="7" applyFont="1" applyBorder="1" applyAlignment="1" applyProtection="1">
      <alignment horizontal="center"/>
    </xf>
    <xf numFmtId="1" fontId="144" fillId="0" borderId="5" xfId="7" applyNumberFormat="1" applyFont="1" applyBorder="1" applyAlignment="1" applyProtection="1">
      <alignment horizontal="center" vertical="top" wrapText="1"/>
    </xf>
    <xf numFmtId="0" fontId="132" fillId="0" borderId="5" xfId="7" applyFont="1" applyBorder="1" applyAlignment="1" applyProtection="1">
      <alignment horizontal="center" vertical="center" wrapText="1"/>
    </xf>
    <xf numFmtId="0" fontId="145" fillId="0" borderId="5" xfId="7" applyFont="1" applyBorder="1" applyAlignment="1" applyProtection="1">
      <alignment vertical="center" wrapText="1"/>
    </xf>
    <xf numFmtId="0" fontId="133" fillId="0" borderId="5" xfId="36" applyFont="1" applyBorder="1" applyAlignment="1" applyProtection="1">
      <alignment vertical="center" wrapText="1"/>
    </xf>
    <xf numFmtId="14" fontId="14" fillId="0" borderId="3" xfId="0" applyNumberFormat="1" applyFont="1" applyBorder="1" applyAlignment="1">
      <alignment horizontal="left"/>
    </xf>
    <xf numFmtId="0" fontId="132" fillId="0" borderId="3" xfId="0" applyFont="1" applyBorder="1" applyAlignment="1">
      <alignment horizontal="left"/>
    </xf>
    <xf numFmtId="0" fontId="145" fillId="0" borderId="5" xfId="36" applyFont="1" applyBorder="1" applyAlignment="1" applyProtection="1">
      <alignment horizontal="center" vertical="center" wrapText="1"/>
    </xf>
    <xf numFmtId="0" fontId="183" fillId="0" borderId="5" xfId="36" applyFont="1" applyBorder="1" applyAlignment="1" applyProtection="1">
      <alignment vertical="top"/>
    </xf>
    <xf numFmtId="0" fontId="141" fillId="0" borderId="5" xfId="36" applyFont="1" applyBorder="1" applyAlignment="1" applyProtection="1">
      <alignment horizontal="center" vertical="center"/>
    </xf>
    <xf numFmtId="0" fontId="132" fillId="0" borderId="5" xfId="36" applyFont="1" applyBorder="1" applyAlignment="1" applyProtection="1">
      <alignment vertical="center"/>
    </xf>
    <xf numFmtId="0" fontId="141" fillId="2" borderId="2" xfId="36" applyFont="1" applyFill="1" applyBorder="1" applyAlignment="1" applyProtection="1">
      <alignment horizontal="center" vertical="center"/>
    </xf>
    <xf numFmtId="0" fontId="132" fillId="2" borderId="4" xfId="36" applyFont="1" applyFill="1" applyBorder="1" applyAlignment="1" applyProtection="1">
      <alignment horizontal="center" vertical="center"/>
    </xf>
    <xf numFmtId="49" fontId="1" fillId="28" borderId="5" xfId="0" applyNumberFormat="1" applyFont="1" applyFill="1" applyBorder="1" applyAlignment="1">
      <alignment horizontal="center" vertical="center"/>
    </xf>
    <xf numFmtId="0" fontId="20" fillId="28" borderId="5" xfId="0" applyFont="1" applyFill="1" applyBorder="1">
      <alignment vertical="center"/>
    </xf>
    <xf numFmtId="0" fontId="14" fillId="28" borderId="5" xfId="0" applyFont="1" applyFill="1" applyBorder="1" applyAlignment="1">
      <alignment horizontal="right" vertical="center"/>
    </xf>
    <xf numFmtId="0" fontId="181" fillId="0" borderId="5" xfId="0" applyFont="1" applyBorder="1" applyAlignment="1">
      <alignment horizontal="center" vertical="center"/>
    </xf>
    <xf numFmtId="0" fontId="133" fillId="0" borderId="5" xfId="37" applyFont="1" applyBorder="1" applyAlignment="1" applyProtection="1">
      <alignment horizontal="center" vertical="center" wrapText="1"/>
    </xf>
    <xf numFmtId="0" fontId="133" fillId="0" borderId="5" xfId="37" applyFont="1" applyBorder="1" applyAlignment="1" applyProtection="1">
      <alignment horizontal="center" vertical="center"/>
    </xf>
    <xf numFmtId="0" fontId="22" fillId="28" borderId="5" xfId="0" applyFont="1" applyFill="1" applyBorder="1" applyAlignment="1"/>
    <xf numFmtId="0" fontId="22" fillId="28" borderId="5" xfId="0" applyFont="1" applyFill="1" applyBorder="1" applyAlignment="1">
      <alignment wrapText="1"/>
    </xf>
    <xf numFmtId="0" fontId="22" fillId="28" borderId="5" xfId="0" applyFont="1" applyFill="1" applyBorder="1" applyAlignment="1">
      <alignment vertical="top"/>
    </xf>
    <xf numFmtId="49" fontId="86" fillId="0" borderId="3" xfId="43" applyNumberFormat="1" applyFont="1" applyBorder="1" applyAlignment="1" applyProtection="1">
      <alignment horizontal="right" vertical="top"/>
    </xf>
    <xf numFmtId="0" fontId="133" fillId="2" borderId="5" xfId="43" applyFont="1" applyFill="1" applyBorder="1" applyAlignment="1" applyProtection="1">
      <alignment vertical="center" wrapText="1"/>
    </xf>
    <xf numFmtId="3" fontId="16" fillId="2" borderId="5" xfId="43" applyNumberFormat="1" applyFont="1" applyFill="1" applyBorder="1" applyAlignment="1" applyProtection="1">
      <alignment horizontal="center" vertical="center"/>
    </xf>
    <xf numFmtId="0" fontId="133" fillId="2" borderId="5" xfId="43" applyFont="1" applyFill="1" applyBorder="1" applyAlignment="1" applyProtection="1">
      <alignment horizontal="center" vertical="center"/>
    </xf>
    <xf numFmtId="0" fontId="133" fillId="0" borderId="5" xfId="43" applyFont="1" applyBorder="1" applyAlignment="1" applyProtection="1">
      <alignment horizontal="center" vertical="center"/>
    </xf>
    <xf numFmtId="0" fontId="133" fillId="2" borderId="5" xfId="43" applyFont="1" applyFill="1" applyBorder="1" applyAlignment="1" applyProtection="1">
      <alignment horizontal="center" vertical="center" wrapText="1"/>
    </xf>
    <xf numFmtId="0" fontId="132" fillId="2" borderId="5" xfId="42" applyFont="1" applyFill="1" applyBorder="1" applyAlignment="1" applyProtection="1">
      <alignment horizontal="center" vertical="center" wrapText="1"/>
    </xf>
    <xf numFmtId="0" fontId="132" fillId="0" borderId="3" xfId="30" applyFont="1" applyBorder="1" applyAlignment="1" applyProtection="1">
      <alignment horizontal="right" vertical="center" wrapText="1"/>
    </xf>
    <xf numFmtId="0" fontId="141" fillId="2" borderId="5" xfId="29" applyFont="1" applyFill="1" applyBorder="1" applyAlignment="1" applyProtection="1">
      <alignment horizontal="center" vertical="center" wrapText="1"/>
    </xf>
    <xf numFmtId="0" fontId="182" fillId="0" borderId="5" xfId="33" applyFont="1" applyBorder="1" applyAlignment="1" applyProtection="1">
      <alignment horizontal="center" vertical="center"/>
    </xf>
    <xf numFmtId="0" fontId="144" fillId="0" borderId="3" xfId="0" applyFont="1" applyBorder="1" applyAlignment="1">
      <alignment horizontal="left" vertical="center"/>
    </xf>
    <xf numFmtId="49" fontId="27" fillId="0" borderId="3" xfId="0" applyNumberFormat="1" applyFont="1" applyBorder="1" applyAlignment="1">
      <alignment horizontal="left" vertical="center"/>
    </xf>
    <xf numFmtId="0" fontId="145" fillId="0" borderId="5" xfId="0" applyFont="1" applyBorder="1" applyAlignment="1"/>
    <xf numFmtId="0" fontId="145" fillId="0" borderId="5" xfId="0" applyFont="1" applyBorder="1">
      <alignment vertical="center"/>
    </xf>
    <xf numFmtId="0" fontId="145" fillId="0" borderId="5" xfId="4" applyFont="1" applyBorder="1" applyAlignment="1" applyProtection="1">
      <alignment vertical="center"/>
    </xf>
    <xf numFmtId="0" fontId="16" fillId="0" borderId="5" xfId="4" applyFont="1" applyBorder="1" applyAlignment="1" applyProtection="1">
      <alignment horizontal="center" vertical="center"/>
    </xf>
    <xf numFmtId="0" fontId="16" fillId="0" borderId="24" xfId="4" applyFont="1" applyBorder="1" applyAlignment="1" applyProtection="1">
      <alignment horizontal="center" vertical="center"/>
    </xf>
    <xf numFmtId="0" fontId="147" fillId="28" borderId="5" xfId="4" applyFont="1" applyFill="1" applyBorder="1" applyAlignment="1" applyProtection="1">
      <alignment horizontal="center" vertical="center" wrapText="1"/>
    </xf>
    <xf numFmtId="0" fontId="168" fillId="28" borderId="5" xfId="4" applyFont="1" applyFill="1" applyBorder="1" applyAlignment="1" applyProtection="1">
      <alignment horizontal="center" vertical="center" wrapText="1"/>
    </xf>
    <xf numFmtId="49" fontId="144" fillId="0" borderId="3" xfId="58" applyNumberFormat="1" applyFont="1" applyBorder="1" applyAlignment="1">
      <alignment horizontal="right" vertical="top"/>
    </xf>
    <xf numFmtId="0" fontId="18" fillId="0" borderId="0" xfId="4" applyFont="1" applyAlignment="1" applyProtection="1">
      <alignment horizontal="center" vertical="center"/>
    </xf>
    <xf numFmtId="0" fontId="145" fillId="0" borderId="5" xfId="58" applyFont="1" applyBorder="1" applyAlignment="1">
      <alignment horizontal="center" vertical="center"/>
    </xf>
    <xf numFmtId="0" fontId="18" fillId="0" borderId="0" xfId="4" applyFont="1" applyAlignment="1" applyProtection="1">
      <alignment vertical="center"/>
    </xf>
    <xf numFmtId="0" fontId="145" fillId="0" borderId="5" xfId="58" applyFont="1" applyBorder="1" applyAlignment="1">
      <alignment vertical="center"/>
    </xf>
    <xf numFmtId="0" fontId="135" fillId="0" borderId="5" xfId="4" applyFont="1" applyBorder="1" applyAlignment="1" applyProtection="1">
      <alignment vertical="center"/>
    </xf>
    <xf numFmtId="0" fontId="135" fillId="0" borderId="5" xfId="4" applyFont="1" applyBorder="1" applyAlignment="1" applyProtection="1">
      <alignment horizontal="center" vertical="center"/>
    </xf>
    <xf numFmtId="0" fontId="144" fillId="0" borderId="5" xfId="0" applyFont="1" applyBorder="1" applyAlignment="1">
      <alignment vertical="center" wrapText="1"/>
    </xf>
    <xf numFmtId="0" fontId="145" fillId="0" borderId="5" xfId="58" applyFont="1" applyBorder="1" applyAlignment="1">
      <alignment vertical="center" wrapText="1"/>
    </xf>
    <xf numFmtId="0" fontId="135" fillId="28" borderId="0" xfId="4" applyFont="1" applyFill="1" applyAlignment="1" applyProtection="1">
      <alignment horizontal="center" vertical="center"/>
    </xf>
    <xf numFmtId="49" fontId="144" fillId="0" borderId="2" xfId="28" applyNumberFormat="1" applyFont="1" applyBorder="1" applyAlignment="1" applyProtection="1">
      <alignment horizontal="right" vertical="top"/>
    </xf>
    <xf numFmtId="0" fontId="20" fillId="0" borderId="4" xfId="0" applyFont="1" applyBorder="1" applyAlignment="1">
      <alignment horizontal="left"/>
    </xf>
    <xf numFmtId="0" fontId="20" fillId="5" borderId="3" xfId="0" applyFont="1" applyFill="1" applyBorder="1" applyAlignment="1">
      <alignment horizontal="left" vertical="top"/>
    </xf>
    <xf numFmtId="0" fontId="141" fillId="0" borderId="4" xfId="0" applyFont="1" applyBorder="1" applyAlignment="1"/>
    <xf numFmtId="0" fontId="141" fillId="5" borderId="3" xfId="0" applyFont="1" applyFill="1" applyBorder="1" applyAlignment="1">
      <alignment horizontal="left" vertical="top"/>
    </xf>
    <xf numFmtId="14" fontId="20" fillId="0" borderId="4" xfId="0" applyNumberFormat="1" applyFont="1" applyBorder="1" applyAlignment="1">
      <alignment horizontal="left"/>
    </xf>
    <xf numFmtId="0" fontId="141" fillId="0" borderId="5" xfId="0" applyFont="1" applyBorder="1" applyAlignment="1">
      <alignment horizontal="center" vertical="center" readingOrder="2"/>
    </xf>
    <xf numFmtId="0" fontId="14" fillId="0" borderId="2" xfId="0" applyFont="1" applyBorder="1" applyAlignment="1">
      <alignment horizontal="right" vertical="center"/>
    </xf>
    <xf numFmtId="14" fontId="14" fillId="0" borderId="2" xfId="0" applyNumberFormat="1" applyFont="1" applyBorder="1" applyAlignment="1">
      <alignment horizontal="left" vertical="center"/>
    </xf>
    <xf numFmtId="0" fontId="141" fillId="0" borderId="5" xfId="0" applyFont="1" applyBorder="1" applyAlignment="1">
      <alignment horizontal="center" vertical="center" wrapText="1"/>
    </xf>
    <xf numFmtId="0" fontId="141" fillId="0" borderId="5" xfId="0" applyFont="1" applyBorder="1" applyAlignment="1">
      <alignment horizontal="center" vertical="center" wrapText="1" readingOrder="1"/>
    </xf>
    <xf numFmtId="0" fontId="141" fillId="2" borderId="5" xfId="0" applyFont="1" applyFill="1" applyBorder="1" applyAlignment="1">
      <alignment horizontal="center" vertical="center" readingOrder="2"/>
    </xf>
    <xf numFmtId="0" fontId="184" fillId="0" borderId="5" xfId="0" applyFont="1" applyBorder="1" applyAlignment="1">
      <alignment horizontal="center" vertical="center" wrapText="1"/>
    </xf>
    <xf numFmtId="0" fontId="174" fillId="0" borderId="5" xfId="50" applyFont="1" applyBorder="1" applyAlignment="1" applyProtection="1">
      <alignment horizontal="center" vertical="center"/>
    </xf>
    <xf numFmtId="0" fontId="133" fillId="0" borderId="5" xfId="0" applyFont="1" applyBorder="1" applyAlignment="1">
      <alignment horizontal="center" wrapText="1"/>
    </xf>
    <xf numFmtId="0" fontId="132" fillId="2" borderId="1" xfId="0" applyFont="1" applyFill="1" applyBorder="1" applyAlignment="1">
      <alignment horizontal="center" vertical="center"/>
    </xf>
    <xf numFmtId="0" fontId="132" fillId="2" borderId="16" xfId="0" applyFont="1" applyFill="1" applyBorder="1" applyAlignment="1">
      <alignment horizontal="center" vertical="center"/>
    </xf>
    <xf numFmtId="0" fontId="132" fillId="9" borderId="5" xfId="0" applyFont="1" applyFill="1" applyBorder="1" applyAlignment="1">
      <alignment horizontal="center" vertical="center"/>
    </xf>
    <xf numFmtId="0" fontId="132" fillId="9" borderId="4" xfId="0" applyFont="1" applyFill="1" applyBorder="1" applyAlignment="1">
      <alignment horizontal="center" vertical="center"/>
    </xf>
    <xf numFmtId="0" fontId="132" fillId="2" borderId="3" xfId="0" applyFont="1" applyFill="1" applyBorder="1" applyAlignment="1">
      <alignment horizontal="center" vertical="center" wrapText="1"/>
    </xf>
    <xf numFmtId="0" fontId="132" fillId="2" borderId="4" xfId="0" applyFont="1" applyFill="1" applyBorder="1" applyAlignment="1">
      <alignment horizontal="center" vertical="center" wrapText="1"/>
    </xf>
    <xf numFmtId="0" fontId="185" fillId="0" borderId="5" xfId="50" applyFont="1" applyBorder="1" applyAlignment="1" applyProtection="1">
      <alignment horizontal="center" vertical="center"/>
    </xf>
    <xf numFmtId="0" fontId="132" fillId="11" borderId="3" xfId="0" applyFont="1" applyFill="1" applyBorder="1" applyAlignment="1">
      <alignment horizontal="center" vertical="center" wrapText="1"/>
    </xf>
    <xf numFmtId="0" fontId="132" fillId="11" borderId="4" xfId="0" applyFont="1" applyFill="1" applyBorder="1" applyAlignment="1">
      <alignment horizontal="center" vertical="center" wrapText="1"/>
    </xf>
    <xf numFmtId="0" fontId="144" fillId="0" borderId="5" xfId="0" applyFont="1" applyBorder="1" applyAlignment="1">
      <alignment horizontal="center" vertical="center" wrapText="1" readingOrder="2"/>
    </xf>
    <xf numFmtId="0" fontId="182" fillId="0" borderId="5" xfId="30" applyFont="1" applyBorder="1" applyAlignment="1" applyProtection="1">
      <alignment horizontal="center" vertical="center"/>
    </xf>
    <xf numFmtId="0" fontId="132" fillId="2" borderId="5" xfId="50" applyFont="1" applyFill="1" applyBorder="1" applyAlignment="1" applyProtection="1">
      <alignment horizontal="center" vertical="center" wrapText="1"/>
    </xf>
    <xf numFmtId="0" fontId="132" fillId="2" borderId="4" xfId="50" applyFont="1" applyFill="1" applyBorder="1" applyAlignment="1" applyProtection="1">
      <alignment horizontal="center" vertical="center" wrapText="1"/>
    </xf>
    <xf numFmtId="14" fontId="20" fillId="0" borderId="3" xfId="0" applyNumberFormat="1" applyFont="1" applyBorder="1" applyAlignment="1">
      <alignment horizontal="left"/>
    </xf>
    <xf numFmtId="0" fontId="135" fillId="0" borderId="5" xfId="53" applyFont="1" applyBorder="1" applyAlignment="1" applyProtection="1">
      <alignment vertical="center" wrapText="1"/>
    </xf>
    <xf numFmtId="0" fontId="135" fillId="0" borderId="5" xfId="53" applyFont="1" applyBorder="1" applyAlignment="1" applyProtection="1">
      <alignment horizontal="center" vertical="center" wrapText="1"/>
    </xf>
    <xf numFmtId="0" fontId="186" fillId="0" borderId="5" xfId="52" applyFont="1" applyBorder="1" applyAlignment="1" applyProtection="1">
      <alignment horizontal="center" vertical="center"/>
    </xf>
    <xf numFmtId="0" fontId="141" fillId="2" borderId="5" xfId="52" applyFont="1" applyFill="1" applyBorder="1" applyAlignment="1" applyProtection="1">
      <alignment vertical="top" wrapText="1"/>
    </xf>
    <xf numFmtId="0" fontId="141" fillId="2" borderId="5" xfId="52" applyFont="1" applyFill="1" applyBorder="1" applyAlignment="1" applyProtection="1">
      <alignment horizontal="center" vertical="top" wrapText="1"/>
    </xf>
    <xf numFmtId="0" fontId="132" fillId="9" borderId="5" xfId="35" applyFont="1" applyFill="1" applyBorder="1" applyAlignment="1" applyProtection="1">
      <alignment horizontal="center" vertical="center" wrapText="1"/>
    </xf>
    <xf numFmtId="0" fontId="132" fillId="9" borderId="11" xfId="35" applyFont="1" applyFill="1" applyBorder="1" applyAlignment="1" applyProtection="1">
      <alignment horizontal="center" vertical="center" wrapText="1"/>
    </xf>
    <xf numFmtId="0" fontId="132" fillId="0" borderId="5" xfId="35" applyFont="1" applyBorder="1" applyAlignment="1" applyProtection="1">
      <alignment horizontal="center" vertical="center" wrapText="1"/>
    </xf>
    <xf numFmtId="0" fontId="144" fillId="0" borderId="0" xfId="0" applyFont="1" applyAlignment="1">
      <alignment horizontal="center" vertical="center" readingOrder="2"/>
    </xf>
    <xf numFmtId="0" fontId="144" fillId="0" borderId="5" xfId="35" applyFont="1" applyBorder="1" applyAlignment="1" applyProtection="1">
      <alignment horizontal="center" vertical="center" wrapText="1"/>
    </xf>
    <xf numFmtId="0" fontId="144" fillId="2" borderId="5" xfId="35" applyFont="1" applyFill="1" applyBorder="1" applyAlignment="1" applyProtection="1">
      <alignment horizontal="center" vertical="center" wrapText="1"/>
    </xf>
    <xf numFmtId="0" fontId="145" fillId="0" borderId="5" xfId="15" applyFont="1" applyBorder="1" applyAlignment="1" applyProtection="1">
      <alignment horizontal="center" vertical="center" wrapText="1"/>
    </xf>
    <xf numFmtId="0" fontId="145" fillId="28" borderId="2" xfId="15" applyFont="1" applyFill="1" applyBorder="1" applyProtection="1"/>
    <xf numFmtId="0" fontId="145" fillId="28" borderId="4" xfId="15" applyFont="1" applyFill="1" applyBorder="1" applyProtection="1"/>
    <xf numFmtId="0" fontId="145" fillId="28" borderId="3" xfId="15" applyFont="1" applyFill="1" applyBorder="1" applyAlignment="1" applyProtection="1">
      <alignment horizontal="center"/>
    </xf>
    <xf numFmtId="0" fontId="145" fillId="28" borderId="0" xfId="15" applyFont="1" applyFill="1" applyAlignment="1" applyProtection="1">
      <alignment horizontal="center"/>
    </xf>
    <xf numFmtId="0" fontId="145" fillId="0" borderId="3" xfId="15" applyFont="1" applyBorder="1" applyAlignment="1" applyProtection="1">
      <alignment horizontal="center"/>
    </xf>
    <xf numFmtId="0" fontId="144" fillId="0" borderId="5" xfId="4" applyFont="1" applyBorder="1" applyAlignment="1" applyProtection="1">
      <alignment horizontal="center" vertical="center" readingOrder="1"/>
    </xf>
    <xf numFmtId="0" fontId="145" fillId="28" borderId="2" xfId="15" applyFont="1" applyFill="1" applyBorder="1" applyAlignment="1" applyProtection="1">
      <alignment horizontal="center" vertical="center"/>
    </xf>
    <xf numFmtId="0" fontId="16" fillId="28" borderId="5" xfId="4" applyFont="1" applyFill="1" applyBorder="1" applyProtection="1"/>
    <xf numFmtId="0" fontId="14" fillId="28" borderId="5" xfId="16" applyFont="1" applyFill="1" applyBorder="1" applyAlignment="1">
      <alignment horizontal="center" vertical="center"/>
      <protection locked="0"/>
    </xf>
    <xf numFmtId="0" fontId="16" fillId="0" borderId="5" xfId="4" applyFont="1" applyBorder="1" applyAlignment="1" applyProtection="1">
      <alignment horizontal="center" vertical="center" wrapText="1"/>
    </xf>
    <xf numFmtId="0" fontId="155" fillId="0" borderId="5" xfId="15" applyFont="1" applyBorder="1" applyAlignment="1" applyProtection="1">
      <alignment horizontal="center" vertical="center" wrapText="1" readingOrder="1"/>
    </xf>
    <xf numFmtId="0" fontId="14" fillId="0" borderId="5" xfId="29" applyFont="1" applyBorder="1" applyAlignment="1" applyProtection="1">
      <alignment horizontal="center" vertical="center" textRotation="90"/>
    </xf>
    <xf numFmtId="0" fontId="14" fillId="0" borderId="24" xfId="29" applyFont="1" applyBorder="1" applyAlignment="1" applyProtection="1">
      <alignment horizontal="center" vertical="center" textRotation="90"/>
    </xf>
    <xf numFmtId="0" fontId="65" fillId="0" borderId="5" xfId="15" applyFont="1" applyBorder="1" applyAlignment="1" applyProtection="1">
      <alignment horizontal="center" vertical="center" wrapText="1" readingOrder="1"/>
    </xf>
    <xf numFmtId="0" fontId="133" fillId="0" borderId="5" xfId="16" applyFont="1" applyBorder="1" applyAlignment="1">
      <alignment horizontal="center" vertical="center" wrapText="1"/>
      <protection locked="0"/>
    </xf>
    <xf numFmtId="0" fontId="133" fillId="0" borderId="24" xfId="16" applyFont="1" applyBorder="1" applyAlignment="1">
      <alignment horizontal="center" vertical="center" wrapText="1"/>
      <protection locked="0"/>
    </xf>
    <xf numFmtId="1" fontId="145" fillId="0" borderId="5" xfId="15" applyNumberFormat="1" applyFont="1" applyBorder="1" applyAlignment="1" applyProtection="1">
      <alignment horizontal="center" vertical="center"/>
    </xf>
    <xf numFmtId="0" fontId="9" fillId="0" borderId="0" xfId="1" applyFont="1" applyAlignment="1" applyProtection="1">
      <alignment horizontal="center" vertical="center" wrapText="1"/>
    </xf>
    <xf numFmtId="0" fontId="11" fillId="0" borderId="0" xfId="1" applyFont="1" applyAlignment="1" applyProtection="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47" fillId="28" borderId="2" xfId="0" applyFont="1" applyFill="1" applyBorder="1" applyAlignment="1">
      <alignment horizontal="left" vertical="center"/>
    </xf>
    <xf numFmtId="0" fontId="147" fillId="28" borderId="4" xfId="0" applyFont="1" applyFill="1" applyBorder="1" applyAlignment="1">
      <alignment horizontal="left" vertical="center"/>
    </xf>
    <xf numFmtId="14" fontId="147" fillId="28" borderId="2" xfId="0" applyNumberFormat="1" applyFont="1" applyFill="1" applyBorder="1" applyAlignment="1">
      <alignment horizontal="left" vertical="center"/>
    </xf>
    <xf numFmtId="14" fontId="147" fillId="28" borderId="4" xfId="0" applyNumberFormat="1" applyFont="1" applyFill="1" applyBorder="1" applyAlignment="1">
      <alignment horizontal="left" vertical="center"/>
    </xf>
    <xf numFmtId="0" fontId="147" fillId="28" borderId="3" xfId="0" applyFont="1" applyFill="1" applyBorder="1" applyAlignment="1">
      <alignment horizontal="left" vertical="top"/>
    </xf>
    <xf numFmtId="0" fontId="147" fillId="28" borderId="4" xfId="0" applyFont="1" applyFill="1" applyBorder="1" applyAlignment="1">
      <alignment horizontal="left" vertical="top"/>
    </xf>
    <xf numFmtId="0" fontId="30" fillId="28" borderId="0" xfId="0" applyFont="1" applyFill="1" applyAlignment="1">
      <alignment horizontal="left" vertical="center" wrapText="1" readingOrder="1"/>
    </xf>
    <xf numFmtId="0" fontId="22" fillId="0" borderId="5" xfId="0" applyFont="1" applyBorder="1" applyAlignment="1" applyProtection="1">
      <alignment horizontal="center" vertical="top"/>
      <protection locked="0"/>
    </xf>
    <xf numFmtId="0" fontId="19" fillId="0" borderId="0" xfId="0" applyFont="1" applyAlignment="1">
      <alignment horizontal="right" vertical="center" wrapText="1" readingOrder="2"/>
    </xf>
    <xf numFmtId="0" fontId="2" fillId="0" borderId="0" xfId="0" applyFont="1" applyAlignment="1">
      <alignment horizontal="left" vertical="top" wrapText="1"/>
    </xf>
    <xf numFmtId="0" fontId="14" fillId="28" borderId="5" xfId="0" applyFont="1" applyFill="1" applyBorder="1" applyAlignment="1">
      <alignment horizontal="center" vertical="center"/>
    </xf>
    <xf numFmtId="49" fontId="19" fillId="0" borderId="0" xfId="0" applyNumberFormat="1" applyFont="1" applyAlignment="1">
      <alignment horizontal="right" vertical="center" readingOrder="2"/>
    </xf>
    <xf numFmtId="0" fontId="14" fillId="0" borderId="5" xfId="0" applyFont="1" applyBorder="1" applyAlignment="1">
      <alignment horizontal="center" vertical="center"/>
    </xf>
    <xf numFmtId="0" fontId="20" fillId="5" borderId="2" xfId="0" applyFont="1" applyFill="1" applyBorder="1" applyAlignment="1">
      <alignment horizontal="center" vertical="center" wrapText="1"/>
    </xf>
    <xf numFmtId="0" fontId="20" fillId="5" borderId="4" xfId="0" applyFont="1" applyFill="1" applyBorder="1" applyAlignment="1">
      <alignment horizontal="center" vertical="center" wrapText="1"/>
    </xf>
    <xf numFmtId="49" fontId="27" fillId="0" borderId="3" xfId="0" applyNumberFormat="1" applyFont="1" applyBorder="1" applyAlignment="1">
      <alignment horizontal="right" vertical="center"/>
    </xf>
    <xf numFmtId="49" fontId="27" fillId="0" borderId="4" xfId="0" applyNumberFormat="1" applyFont="1" applyBorder="1" applyAlignment="1">
      <alignment horizontal="right" vertical="center"/>
    </xf>
    <xf numFmtId="49" fontId="24" fillId="0" borderId="3" xfId="0" applyNumberFormat="1" applyFont="1" applyBorder="1" applyAlignment="1">
      <alignment horizontal="right" vertical="center"/>
    </xf>
    <xf numFmtId="49" fontId="26" fillId="0" borderId="3" xfId="0" applyNumberFormat="1" applyFont="1" applyBorder="1" applyAlignment="1">
      <alignment horizontal="center" vertical="center"/>
    </xf>
    <xf numFmtId="49" fontId="26" fillId="0" borderId="4" xfId="0" applyNumberFormat="1" applyFont="1" applyBorder="1" applyAlignment="1">
      <alignment horizontal="center" vertical="center"/>
    </xf>
    <xf numFmtId="0" fontId="19" fillId="0" borderId="0" xfId="0" applyFont="1" applyAlignment="1">
      <alignment horizontal="left" vertical="center" wrapText="1"/>
    </xf>
    <xf numFmtId="49" fontId="34" fillId="28" borderId="0" xfId="0" applyNumberFormat="1" applyFont="1" applyFill="1" applyAlignment="1">
      <alignment horizontal="right" vertical="top" wrapText="1" readingOrder="2"/>
    </xf>
    <xf numFmtId="49" fontId="2" fillId="28" borderId="0" xfId="0" applyNumberFormat="1" applyFont="1" applyFill="1" applyAlignment="1">
      <alignment horizontal="right" vertical="top" wrapText="1" readingOrder="2"/>
    </xf>
    <xf numFmtId="0" fontId="20" fillId="7" borderId="2" xfId="0" applyFont="1" applyFill="1" applyBorder="1" applyAlignment="1">
      <alignment horizontal="right" vertical="center" wrapText="1"/>
    </xf>
    <xf numFmtId="0" fontId="20" fillId="7" borderId="3" xfId="0" applyFont="1" applyFill="1" applyBorder="1" applyAlignment="1">
      <alignment horizontal="right" vertical="center" wrapText="1"/>
    </xf>
    <xf numFmtId="0" fontId="132" fillId="0" borderId="15" xfId="0" applyFont="1" applyBorder="1" applyAlignment="1">
      <alignment horizontal="right"/>
    </xf>
    <xf numFmtId="0" fontId="14" fillId="0" borderId="3" xfId="0" applyFont="1" applyBorder="1" applyAlignment="1">
      <alignment horizontal="right"/>
    </xf>
    <xf numFmtId="0" fontId="14" fillId="0" borderId="4" xfId="0" applyFont="1" applyBorder="1" applyAlignment="1">
      <alignment horizontal="right"/>
    </xf>
    <xf numFmtId="0" fontId="14" fillId="0" borderId="3" xfId="0" applyFont="1" applyBorder="1" applyAlignment="1">
      <alignment horizontal="center"/>
    </xf>
    <xf numFmtId="0" fontId="14" fillId="0" borderId="15"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2" xfId="0" applyFont="1" applyBorder="1" applyAlignment="1">
      <alignment horizontal="center"/>
    </xf>
    <xf numFmtId="0" fontId="20" fillId="2" borderId="2" xfId="0" applyFont="1" applyFill="1" applyBorder="1" applyAlignment="1">
      <alignment horizontal="right" vertical="center"/>
    </xf>
    <xf numFmtId="0" fontId="20" fillId="2" borderId="3" xfId="0" applyFont="1" applyFill="1" applyBorder="1" applyAlignment="1">
      <alignment horizontal="right" vertical="center"/>
    </xf>
    <xf numFmtId="0" fontId="20" fillId="2" borderId="4" xfId="0" applyFont="1" applyFill="1" applyBorder="1" applyAlignment="1">
      <alignment horizontal="right" vertical="center"/>
    </xf>
    <xf numFmtId="14" fontId="14" fillId="0" borderId="15" xfId="0" applyNumberFormat="1" applyFont="1" applyBorder="1" applyAlignment="1">
      <alignment horizontal="right"/>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 fillId="0" borderId="0" xfId="0" applyFont="1" applyAlignment="1">
      <alignment horizontal="left" vertical="center" wrapText="1"/>
    </xf>
    <xf numFmtId="0" fontId="2" fillId="0" borderId="0" xfId="12" applyFont="1" applyAlignment="1" applyProtection="1">
      <alignment horizontal="right" vertical="top" wrapText="1"/>
    </xf>
    <xf numFmtId="49" fontId="14" fillId="2" borderId="15" xfId="0" applyNumberFormat="1" applyFont="1" applyFill="1" applyBorder="1" applyAlignment="1" applyProtection="1">
      <alignment horizontal="right" vertical="top"/>
      <protection locked="0"/>
    </xf>
    <xf numFmtId="49" fontId="14" fillId="2" borderId="4" xfId="0" applyNumberFormat="1" applyFont="1" applyFill="1" applyBorder="1" applyAlignment="1" applyProtection="1">
      <alignment horizontal="right" vertical="top"/>
      <protection locked="0"/>
    </xf>
    <xf numFmtId="0" fontId="20" fillId="5" borderId="7" xfId="16" applyFont="1" applyFill="1" applyBorder="1" applyAlignment="1" applyProtection="1">
      <alignment horizontal="center" vertical="center" wrapText="1"/>
    </xf>
    <xf numFmtId="0" fontId="20" fillId="5" borderId="11" xfId="16" applyFont="1" applyFill="1" applyBorder="1" applyAlignment="1" applyProtection="1">
      <alignment horizontal="center" vertical="center" wrapText="1"/>
    </xf>
    <xf numFmtId="0" fontId="20" fillId="8" borderId="7" xfId="16" applyFont="1" applyFill="1" applyBorder="1" applyAlignment="1" applyProtection="1">
      <alignment horizontal="center" vertical="center" wrapText="1"/>
    </xf>
    <xf numFmtId="0" fontId="20" fillId="8" borderId="11" xfId="16" applyFont="1" applyFill="1" applyBorder="1" applyAlignment="1" applyProtection="1">
      <alignment horizontal="center" vertical="center" wrapText="1"/>
    </xf>
    <xf numFmtId="0" fontId="19" fillId="0" borderId="0" xfId="18" applyFont="1" applyAlignment="1" applyProtection="1">
      <alignment horizontal="left" vertical="center" wrapText="1"/>
    </xf>
    <xf numFmtId="0" fontId="20" fillId="0" borderId="2" xfId="16" applyFont="1" applyBorder="1" applyAlignment="1">
      <alignment horizontal="center" vertical="center"/>
      <protection locked="0"/>
    </xf>
    <xf numFmtId="0" fontId="20" fillId="0" borderId="3" xfId="16" applyFont="1" applyBorder="1" applyAlignment="1">
      <alignment horizontal="center" vertical="center"/>
      <protection locked="0"/>
    </xf>
    <xf numFmtId="0" fontId="20" fillId="0" borderId="4" xfId="16" applyFont="1" applyBorder="1" applyAlignment="1">
      <alignment horizontal="center" vertical="center"/>
      <protection locked="0"/>
    </xf>
    <xf numFmtId="0" fontId="20" fillId="8" borderId="5" xfId="18" applyFont="1" applyFill="1" applyBorder="1" applyAlignment="1" applyProtection="1">
      <alignment horizontal="center" vertical="center" wrapText="1"/>
    </xf>
    <xf numFmtId="0" fontId="22" fillId="0" borderId="0" xfId="16" applyFont="1" applyAlignment="1" applyProtection="1">
      <alignment horizontal="right" vertical="center" wrapText="1" readingOrder="2"/>
    </xf>
    <xf numFmtId="0" fontId="20" fillId="8" borderId="5" xfId="16" applyFont="1" applyFill="1" applyBorder="1" applyAlignment="1" applyProtection="1">
      <alignment horizontal="center" vertical="center" wrapText="1"/>
    </xf>
    <xf numFmtId="0" fontId="20" fillId="0" borderId="2" xfId="16" applyFont="1" applyBorder="1" applyAlignment="1" applyProtection="1">
      <alignment horizontal="center" vertical="center"/>
    </xf>
    <xf numFmtId="0" fontId="20" fillId="0" borderId="3" xfId="16" applyFont="1" applyBorder="1" applyAlignment="1" applyProtection="1">
      <alignment horizontal="center" vertical="center"/>
    </xf>
    <xf numFmtId="0" fontId="20" fillId="0" borderId="4" xfId="16" applyFont="1" applyBorder="1" applyAlignment="1" applyProtection="1">
      <alignment horizontal="center" vertical="center"/>
    </xf>
    <xf numFmtId="0" fontId="33" fillId="27" borderId="2" xfId="17" applyFont="1" applyFill="1" applyBorder="1" applyAlignment="1" applyProtection="1">
      <alignment horizontal="center" vertical="center" wrapText="1"/>
    </xf>
    <xf numFmtId="0" fontId="33" fillId="27" borderId="3" xfId="17" applyFont="1" applyFill="1" applyBorder="1" applyAlignment="1" applyProtection="1">
      <alignment horizontal="center" vertical="center" wrapText="1"/>
    </xf>
    <xf numFmtId="0" fontId="33" fillId="27" borderId="4" xfId="17" applyFont="1" applyFill="1" applyBorder="1" applyAlignment="1" applyProtection="1">
      <alignment horizontal="center" vertical="center" wrapText="1"/>
    </xf>
    <xf numFmtId="0" fontId="19" fillId="0" borderId="0" xfId="0" applyFont="1" applyAlignment="1">
      <alignment horizontal="left" vertical="top" wrapText="1"/>
    </xf>
    <xf numFmtId="0" fontId="20" fillId="5" borderId="7" xfId="18" applyFont="1" applyFill="1" applyBorder="1" applyAlignment="1" applyProtection="1">
      <alignment horizontal="center" vertical="center" wrapText="1"/>
    </xf>
    <xf numFmtId="0" fontId="20" fillId="5" borderId="11" xfId="18" applyFont="1" applyFill="1" applyBorder="1" applyAlignment="1" applyProtection="1">
      <alignment horizontal="center" vertical="center" wrapText="1"/>
    </xf>
    <xf numFmtId="0" fontId="20" fillId="8" borderId="6" xfId="16" applyFont="1" applyFill="1" applyBorder="1" applyAlignment="1" applyProtection="1">
      <alignment horizontal="center" vertical="center" wrapText="1"/>
    </xf>
    <xf numFmtId="0" fontId="20" fillId="8" borderId="12" xfId="16" applyFont="1" applyFill="1" applyBorder="1" applyAlignment="1" applyProtection="1">
      <alignment horizontal="center" vertical="center" wrapText="1"/>
    </xf>
    <xf numFmtId="0" fontId="20" fillId="8" borderId="13" xfId="16" applyFont="1" applyFill="1" applyBorder="1" applyAlignment="1" applyProtection="1">
      <alignment horizontal="center" vertical="center" wrapText="1"/>
    </xf>
    <xf numFmtId="0" fontId="20" fillId="8" borderId="10" xfId="16" applyFont="1" applyFill="1" applyBorder="1" applyAlignment="1" applyProtection="1">
      <alignment horizontal="center" vertical="center" wrapText="1"/>
    </xf>
    <xf numFmtId="0" fontId="20" fillId="8" borderId="1" xfId="16" applyFont="1" applyFill="1" applyBorder="1" applyAlignment="1" applyProtection="1">
      <alignment horizontal="center" vertical="center" wrapText="1"/>
    </xf>
    <xf numFmtId="0" fontId="20" fillId="8" borderId="16" xfId="16" applyFont="1" applyFill="1" applyBorder="1" applyAlignment="1" applyProtection="1">
      <alignment horizontal="center" vertical="center" wrapText="1"/>
    </xf>
    <xf numFmtId="0" fontId="19" fillId="0" borderId="0" xfId="16" applyFont="1" applyAlignment="1" applyProtection="1">
      <alignment horizontal="right" vertical="center" wrapText="1" readingOrder="2"/>
    </xf>
    <xf numFmtId="49" fontId="50" fillId="0" borderId="0" xfId="0" applyNumberFormat="1" applyFont="1" applyAlignment="1">
      <alignment horizontal="right" vertical="center" wrapText="1" readingOrder="2"/>
    </xf>
    <xf numFmtId="49" fontId="50" fillId="0" borderId="0" xfId="0" applyNumberFormat="1" applyFont="1" applyAlignment="1">
      <alignment horizontal="right" vertical="center" readingOrder="2"/>
    </xf>
    <xf numFmtId="0" fontId="19" fillId="0" borderId="0" xfId="16" applyFont="1" applyAlignment="1" applyProtection="1">
      <alignment horizontal="left" vertical="top" wrapText="1"/>
    </xf>
    <xf numFmtId="0" fontId="20" fillId="5" borderId="6" xfId="16" applyFont="1" applyFill="1" applyBorder="1" applyAlignment="1" applyProtection="1">
      <alignment horizontal="center" vertical="center" wrapText="1"/>
    </xf>
    <xf numFmtId="0" fontId="20" fillId="5" borderId="10" xfId="16" applyFont="1" applyFill="1" applyBorder="1" applyAlignment="1" applyProtection="1">
      <alignment horizontal="center" vertical="center" wrapText="1"/>
    </xf>
    <xf numFmtId="0" fontId="22" fillId="0" borderId="2" xfId="16" applyFont="1" applyBorder="1" applyAlignment="1" applyProtection="1">
      <alignment horizontal="center" vertical="center" wrapText="1"/>
    </xf>
    <xf numFmtId="0" fontId="22" fillId="0" borderId="3" xfId="16" applyFont="1" applyBorder="1" applyAlignment="1" applyProtection="1">
      <alignment horizontal="center" vertical="center" wrapText="1"/>
    </xf>
    <xf numFmtId="0" fontId="22" fillId="0" borderId="4" xfId="16" applyFont="1" applyBorder="1" applyAlignment="1" applyProtection="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33" fillId="8" borderId="2" xfId="20" applyFont="1" applyFill="1" applyBorder="1" applyAlignment="1" applyProtection="1">
      <alignment horizontal="center" vertical="center" wrapText="1"/>
    </xf>
    <xf numFmtId="0" fontId="20" fillId="8" borderId="3" xfId="20" applyFont="1" applyFill="1" applyBorder="1" applyAlignment="1" applyProtection="1">
      <alignment horizontal="center" vertical="center" wrapText="1"/>
    </xf>
    <xf numFmtId="0" fontId="33" fillId="8" borderId="4" xfId="20" applyFont="1" applyFill="1" applyBorder="1" applyAlignment="1" applyProtection="1">
      <alignment horizontal="center" vertical="center" wrapText="1"/>
    </xf>
    <xf numFmtId="0" fontId="33" fillId="8" borderId="2" xfId="20" applyFont="1" applyFill="1" applyBorder="1" applyAlignment="1" applyProtection="1">
      <alignment horizontal="center" vertical="center"/>
    </xf>
    <xf numFmtId="0" fontId="33" fillId="8" borderId="4" xfId="20" applyFont="1" applyFill="1" applyBorder="1" applyAlignment="1" applyProtection="1">
      <alignment horizontal="center" vertical="center"/>
    </xf>
    <xf numFmtId="0" fontId="33" fillId="8" borderId="3" xfId="20" applyFont="1" applyFill="1" applyBorder="1" applyAlignment="1" applyProtection="1">
      <alignment horizontal="center" vertical="center" wrapText="1"/>
    </xf>
    <xf numFmtId="0" fontId="19" fillId="0" borderId="0" xfId="21" applyFont="1" applyAlignment="1" applyProtection="1">
      <alignment horizontal="left" vertical="center" wrapText="1"/>
    </xf>
    <xf numFmtId="0" fontId="20" fillId="0" borderId="2" xfId="0" applyFont="1" applyBorder="1">
      <alignment vertical="center"/>
    </xf>
    <xf numFmtId="0" fontId="20" fillId="0" borderId="4" xfId="0" applyFont="1" applyBorder="1">
      <alignment vertical="center"/>
    </xf>
    <xf numFmtId="0" fontId="19" fillId="0" borderId="0" xfId="0" applyFont="1" applyAlignment="1">
      <alignment horizontal="left" vertical="top" wrapText="1" readingOrder="1"/>
    </xf>
    <xf numFmtId="49" fontId="19" fillId="0" borderId="0" xfId="0" applyNumberFormat="1" applyFont="1" applyAlignment="1">
      <alignment horizontal="right" vertical="top" wrapText="1" readingOrder="2"/>
    </xf>
    <xf numFmtId="0" fontId="19" fillId="0" borderId="0" xfId="0" applyFont="1" applyAlignment="1">
      <alignment vertical="center" wrapText="1"/>
    </xf>
    <xf numFmtId="0" fontId="20" fillId="8" borderId="2" xfId="0" applyFont="1" applyFill="1" applyBorder="1" applyAlignment="1">
      <alignment horizontal="center" vertical="center"/>
    </xf>
    <xf numFmtId="0" fontId="20" fillId="8" borderId="4" xfId="0" applyFont="1" applyFill="1" applyBorder="1" applyAlignment="1">
      <alignment horizontal="center" vertical="center"/>
    </xf>
    <xf numFmtId="0" fontId="20" fillId="8" borderId="2"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18" borderId="5" xfId="23" applyFont="1" applyFill="1" applyBorder="1" applyAlignment="1" applyProtection="1">
      <alignment horizontal="center" vertical="center" readingOrder="2"/>
    </xf>
    <xf numFmtId="0" fontId="20" fillId="8" borderId="5" xfId="23" applyFont="1" applyFill="1" applyBorder="1" applyAlignment="1" applyProtection="1">
      <alignment horizontal="center" vertical="center" wrapText="1" readingOrder="2"/>
    </xf>
    <xf numFmtId="0" fontId="20" fillId="18" borderId="5" xfId="23" applyFont="1" applyFill="1" applyBorder="1" applyAlignment="1" applyProtection="1">
      <alignment horizontal="center" vertical="center" wrapText="1" readingOrder="1"/>
    </xf>
    <xf numFmtId="0" fontId="20" fillId="18" borderId="5" xfId="23" applyFont="1" applyFill="1" applyBorder="1" applyAlignment="1" applyProtection="1">
      <alignment horizontal="center" vertical="center" wrapText="1" readingOrder="2"/>
    </xf>
    <xf numFmtId="0" fontId="20" fillId="18" borderId="5" xfId="23" applyFont="1" applyFill="1" applyBorder="1" applyAlignment="1" applyProtection="1">
      <alignment horizontal="center" vertical="center" readingOrder="1"/>
    </xf>
    <xf numFmtId="0" fontId="20" fillId="18" borderId="2" xfId="23" applyFont="1" applyFill="1" applyBorder="1" applyAlignment="1" applyProtection="1">
      <alignment horizontal="center" vertical="center" wrapText="1" readingOrder="1"/>
    </xf>
    <xf numFmtId="0" fontId="20" fillId="18" borderId="3" xfId="23" applyFont="1" applyFill="1" applyBorder="1" applyAlignment="1" applyProtection="1">
      <alignment horizontal="center" vertical="center" wrapText="1" readingOrder="1"/>
    </xf>
    <xf numFmtId="0" fontId="20" fillId="18" borderId="4" xfId="23" applyFont="1" applyFill="1" applyBorder="1" applyAlignment="1" applyProtection="1">
      <alignment horizontal="center" vertical="center" wrapText="1" readingOrder="1"/>
    </xf>
    <xf numFmtId="0" fontId="33" fillId="18" borderId="5" xfId="23" applyFont="1" applyFill="1" applyBorder="1" applyAlignment="1" applyProtection="1">
      <alignment horizontal="center" vertical="center" readingOrder="1"/>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20" fillId="8" borderId="5" xfId="0" applyFont="1" applyFill="1" applyBorder="1" applyAlignment="1">
      <alignment horizontal="center" vertical="center" wrapText="1"/>
    </xf>
    <xf numFmtId="0" fontId="22" fillId="0" borderId="2" xfId="0" applyFont="1" applyBorder="1" applyAlignment="1">
      <alignment horizontal="left" vertical="center" readingOrder="1"/>
    </xf>
    <xf numFmtId="0" fontId="22" fillId="0" borderId="4" xfId="0" applyFont="1" applyBorder="1" applyAlignment="1">
      <alignment horizontal="left" vertical="center" readingOrder="1"/>
    </xf>
    <xf numFmtId="0" fontId="132" fillId="2" borderId="2" xfId="0" applyFont="1" applyFill="1" applyBorder="1" applyAlignment="1">
      <alignment horizontal="center" vertical="center"/>
    </xf>
    <xf numFmtId="0" fontId="132" fillId="2" borderId="3" xfId="0" applyFont="1" applyFill="1" applyBorder="1" applyAlignment="1">
      <alignment horizontal="center" vertical="center"/>
    </xf>
    <xf numFmtId="0" fontId="132" fillId="2" borderId="4" xfId="0" applyFont="1" applyFill="1" applyBorder="1" applyAlignment="1">
      <alignment horizontal="center" vertical="center"/>
    </xf>
    <xf numFmtId="0" fontId="14" fillId="2" borderId="3" xfId="0" applyFont="1" applyFill="1" applyBorder="1" applyAlignment="1">
      <alignment horizontal="center" vertical="center"/>
    </xf>
    <xf numFmtId="49" fontId="20" fillId="19" borderId="2" xfId="0" applyNumberFormat="1" applyFont="1" applyFill="1" applyBorder="1" applyAlignment="1">
      <alignment horizontal="center" vertical="center" wrapText="1"/>
    </xf>
    <xf numFmtId="49" fontId="20" fillId="19" borderId="4" xfId="0" applyNumberFormat="1" applyFont="1" applyFill="1" applyBorder="1" applyAlignment="1">
      <alignment horizontal="center" vertical="center" wrapText="1"/>
    </xf>
    <xf numFmtId="0" fontId="22" fillId="0" borderId="2" xfId="0" applyFont="1" applyBorder="1" applyAlignment="1">
      <alignment horizontal="right" vertical="center" wrapText="1" readingOrder="2"/>
    </xf>
    <xf numFmtId="0" fontId="22" fillId="0" borderId="4" xfId="0" applyFont="1" applyBorder="1" applyAlignment="1">
      <alignment horizontal="right" vertical="center" wrapText="1" readingOrder="2"/>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22" fillId="2" borderId="2" xfId="0" applyFont="1" applyFill="1" applyBorder="1" applyAlignment="1">
      <alignment horizontal="right" vertical="center" readingOrder="2"/>
    </xf>
    <xf numFmtId="0" fontId="22" fillId="2" borderId="4" xfId="0" applyFont="1" applyFill="1" applyBorder="1" applyAlignment="1">
      <alignment horizontal="right" vertical="center" readingOrder="2"/>
    </xf>
    <xf numFmtId="0" fontId="22" fillId="0" borderId="2" xfId="0" applyFont="1" applyBorder="1" applyAlignment="1">
      <alignment horizontal="left" vertical="center" wrapText="1" readingOrder="1"/>
    </xf>
    <xf numFmtId="0" fontId="22" fillId="0" borderId="4" xfId="0" applyFont="1" applyBorder="1" applyAlignment="1">
      <alignment horizontal="left" vertical="center" wrapText="1" readingOrder="1"/>
    </xf>
    <xf numFmtId="0" fontId="20" fillId="8" borderId="3" xfId="0" applyFont="1" applyFill="1" applyBorder="1" applyAlignment="1">
      <alignment horizontal="center" vertical="center" wrapText="1"/>
    </xf>
    <xf numFmtId="0" fontId="22" fillId="2" borderId="2" xfId="0" applyFont="1" applyFill="1" applyBorder="1" applyAlignment="1">
      <alignment horizontal="left" vertical="center" readingOrder="1"/>
    </xf>
    <xf numFmtId="0" fontId="22" fillId="2" borderId="4" xfId="0" applyFont="1" applyFill="1" applyBorder="1" applyAlignment="1">
      <alignment horizontal="left" vertical="center" readingOrder="1"/>
    </xf>
    <xf numFmtId="0" fontId="135" fillId="0" borderId="2" xfId="0" applyFont="1" applyBorder="1" applyAlignment="1">
      <alignment horizontal="left" vertical="center" wrapText="1" readingOrder="1"/>
    </xf>
    <xf numFmtId="0" fontId="22" fillId="4" borderId="7" xfId="0" applyFont="1" applyFill="1" applyBorder="1" applyAlignment="1">
      <alignment horizontal="left" vertical="center" wrapText="1" readingOrder="1"/>
    </xf>
    <xf numFmtId="0" fontId="22" fillId="4" borderId="9" xfId="0" applyFont="1" applyFill="1" applyBorder="1" applyAlignment="1">
      <alignment horizontal="left" vertical="center" wrapText="1" readingOrder="1"/>
    </xf>
    <xf numFmtId="0" fontId="22" fillId="4" borderId="11" xfId="0" applyFont="1" applyFill="1" applyBorder="1" applyAlignment="1">
      <alignment horizontal="left" vertical="center" wrapText="1" readingOrder="1"/>
    </xf>
    <xf numFmtId="0" fontId="16" fillId="0" borderId="2" xfId="0" applyFont="1" applyBorder="1" applyAlignment="1">
      <alignment horizontal="right" vertical="center" wrapText="1" readingOrder="2"/>
    </xf>
    <xf numFmtId="0" fontId="16" fillId="0" borderId="4" xfId="0" applyFont="1" applyBorder="1" applyAlignment="1">
      <alignment horizontal="right" vertical="center" wrapText="1" readingOrder="2"/>
    </xf>
    <xf numFmtId="0" fontId="33" fillId="8" borderId="2" xfId="0" applyFont="1" applyFill="1" applyBorder="1" applyAlignment="1">
      <alignment horizontal="center" vertical="center"/>
    </xf>
    <xf numFmtId="0" fontId="20" fillId="8" borderId="3"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1" xfId="0" applyFont="1" applyFill="1" applyBorder="1" applyAlignment="1">
      <alignment horizontal="center" vertical="center"/>
    </xf>
    <xf numFmtId="0" fontId="22" fillId="0" borderId="2" xfId="0" applyFont="1" applyBorder="1" applyAlignment="1">
      <alignment horizontal="right" vertical="center" readingOrder="2"/>
    </xf>
    <xf numFmtId="0" fontId="22" fillId="0" borderId="4" xfId="0" applyFont="1" applyBorder="1" applyAlignment="1">
      <alignment horizontal="right" vertical="center" readingOrder="2"/>
    </xf>
    <xf numFmtId="0" fontId="14" fillId="4" borderId="7"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0" borderId="2" xfId="0" applyFont="1" applyBorder="1" applyAlignment="1">
      <alignment horizontal="right" vertical="center" readingOrder="2"/>
    </xf>
    <xf numFmtId="0" fontId="14" fillId="0" borderId="3" xfId="0" applyFont="1" applyBorder="1" applyAlignment="1">
      <alignment horizontal="right" vertical="center" readingOrder="2"/>
    </xf>
    <xf numFmtId="0" fontId="14" fillId="0" borderId="4" xfId="0" applyFont="1" applyBorder="1" applyAlignment="1">
      <alignment horizontal="right" vertical="center" readingOrder="2"/>
    </xf>
    <xf numFmtId="0" fontId="36" fillId="0" borderId="2" xfId="25" applyFont="1" applyBorder="1" applyAlignment="1" applyProtection="1">
      <alignment horizontal="center" vertical="top"/>
    </xf>
    <xf numFmtId="0" fontId="36" fillId="0" borderId="4" xfId="25" applyFont="1" applyBorder="1" applyAlignment="1" applyProtection="1">
      <alignment horizontal="center" vertical="top"/>
    </xf>
    <xf numFmtId="0" fontId="145" fillId="0" borderId="2" xfId="25" applyFont="1" applyBorder="1" applyAlignment="1" applyProtection="1">
      <alignment horizontal="center" vertical="center"/>
    </xf>
    <xf numFmtId="0" fontId="145" fillId="0" borderId="4" xfId="25" applyFont="1" applyBorder="1" applyAlignment="1" applyProtection="1">
      <alignment horizontal="center" vertical="center"/>
    </xf>
    <xf numFmtId="0" fontId="28" fillId="0" borderId="0" xfId="0" applyFont="1" applyAlignment="1">
      <alignment horizontal="right" vertical="center" wrapText="1" readingOrder="2"/>
    </xf>
    <xf numFmtId="0" fontId="133" fillId="0" borderId="2" xfId="25" applyFont="1" applyBorder="1" applyAlignment="1" applyProtection="1">
      <alignment horizontal="center" vertical="top"/>
    </xf>
    <xf numFmtId="0" fontId="33" fillId="8" borderId="2" xfId="25" applyFont="1" applyFill="1" applyBorder="1" applyAlignment="1" applyProtection="1">
      <alignment horizontal="center" vertical="center" wrapText="1"/>
    </xf>
    <xf numFmtId="0" fontId="33" fillId="8" borderId="4" xfId="25" applyFont="1" applyFill="1" applyBorder="1" applyAlignment="1" applyProtection="1">
      <alignment horizontal="center" vertical="center" wrapText="1"/>
    </xf>
    <xf numFmtId="0" fontId="20" fillId="8" borderId="2" xfId="25" applyFont="1" applyFill="1" applyBorder="1" applyAlignment="1" applyProtection="1">
      <alignment horizontal="center" vertical="center" wrapText="1"/>
    </xf>
    <xf numFmtId="0" fontId="20" fillId="8" borderId="4" xfId="25" applyFont="1" applyFill="1" applyBorder="1" applyAlignment="1" applyProtection="1">
      <alignment horizontal="center" vertical="center" wrapText="1"/>
    </xf>
    <xf numFmtId="49" fontId="20" fillId="7" borderId="3" xfId="0" applyNumberFormat="1" applyFont="1" applyFill="1" applyBorder="1" applyAlignment="1">
      <alignment horizontal="left" vertical="center"/>
    </xf>
    <xf numFmtId="49" fontId="20" fillId="7" borderId="4" xfId="0" applyNumberFormat="1" applyFont="1" applyFill="1" applyBorder="1" applyAlignment="1">
      <alignment horizontal="left" vertical="center"/>
    </xf>
    <xf numFmtId="0" fontId="14" fillId="5" borderId="2" xfId="15" applyFont="1" applyFill="1" applyBorder="1" applyAlignment="1" applyProtection="1">
      <alignment horizontal="right"/>
    </xf>
    <xf numFmtId="0" fontId="14" fillId="5" borderId="3" xfId="15" applyFont="1" applyFill="1" applyBorder="1" applyAlignment="1" applyProtection="1">
      <alignment horizontal="right"/>
    </xf>
    <xf numFmtId="0" fontId="14" fillId="5" borderId="4" xfId="15" applyFont="1" applyFill="1" applyBorder="1" applyAlignment="1" applyProtection="1">
      <alignment horizontal="right"/>
    </xf>
    <xf numFmtId="0" fontId="20" fillId="8" borderId="7" xfId="17" applyFont="1" applyFill="1" applyBorder="1" applyAlignment="1" applyProtection="1">
      <alignment horizontal="center" vertical="center" wrapText="1"/>
    </xf>
    <xf numFmtId="0" fontId="20" fillId="8" borderId="11" xfId="17" applyFont="1" applyFill="1" applyBorder="1" applyAlignment="1" applyProtection="1">
      <alignment horizontal="center" vertical="center" wrapText="1"/>
    </xf>
    <xf numFmtId="0" fontId="33" fillId="8" borderId="7" xfId="17" applyFont="1" applyFill="1" applyBorder="1" applyAlignment="1" applyProtection="1">
      <alignment horizontal="center" vertical="center" wrapText="1"/>
    </xf>
    <xf numFmtId="0" fontId="33" fillId="8" borderId="11" xfId="17" applyFont="1" applyFill="1" applyBorder="1" applyAlignment="1" applyProtection="1">
      <alignment horizontal="center" vertical="center" wrapText="1"/>
    </xf>
    <xf numFmtId="0" fontId="33" fillId="8" borderId="7" xfId="27" applyFont="1" applyFill="1" applyBorder="1" applyAlignment="1" applyProtection="1">
      <alignment horizontal="center" vertical="center" wrapText="1"/>
    </xf>
    <xf numFmtId="0" fontId="33" fillId="8" borderId="11" xfId="27" applyFont="1" applyFill="1" applyBorder="1" applyAlignment="1" applyProtection="1">
      <alignment horizontal="center" vertical="center" wrapText="1"/>
    </xf>
    <xf numFmtId="0" fontId="14" fillId="5" borderId="2" xfId="15" applyFont="1" applyFill="1" applyBorder="1" applyAlignment="1" applyProtection="1">
      <alignment horizontal="right" vertical="center"/>
    </xf>
    <xf numFmtId="0" fontId="14" fillId="5" borderId="3" xfId="15" applyFont="1" applyFill="1" applyBorder="1" applyAlignment="1" applyProtection="1">
      <alignment horizontal="right" vertical="center"/>
    </xf>
    <xf numFmtId="0" fontId="14" fillId="5" borderId="4" xfId="15" applyFont="1" applyFill="1" applyBorder="1" applyAlignment="1" applyProtection="1">
      <alignment horizontal="right" vertical="center"/>
    </xf>
    <xf numFmtId="0" fontId="34" fillId="0" borderId="0" xfId="15" applyFont="1" applyAlignment="1" applyProtection="1">
      <alignment horizontal="right" vertical="top" wrapText="1" readingOrder="2"/>
    </xf>
    <xf numFmtId="0" fontId="19" fillId="0" borderId="0" xfId="19" applyFont="1" applyAlignment="1" applyProtection="1">
      <alignment horizontal="left" vertical="center" wrapText="1" readingOrder="1"/>
    </xf>
    <xf numFmtId="0" fontId="33" fillId="8" borderId="9" xfId="17" applyFont="1" applyFill="1" applyBorder="1" applyAlignment="1" applyProtection="1">
      <alignment horizontal="center" vertical="center" wrapText="1"/>
    </xf>
    <xf numFmtId="0" fontId="33" fillId="8" borderId="6" xfId="17" applyFont="1" applyFill="1" applyBorder="1" applyAlignment="1" applyProtection="1">
      <alignment horizontal="center" vertical="center" wrapText="1"/>
    </xf>
    <xf numFmtId="0" fontId="33" fillId="8" borderId="10" xfId="17" applyFont="1" applyFill="1" applyBorder="1" applyAlignment="1" applyProtection="1">
      <alignment horizontal="center" vertical="center" wrapText="1"/>
    </xf>
    <xf numFmtId="0" fontId="145" fillId="28" borderId="2" xfId="15" applyFont="1" applyFill="1" applyBorder="1" applyAlignment="1" applyProtection="1">
      <alignment horizontal="center" vertical="center"/>
    </xf>
    <xf numFmtId="0" fontId="145" fillId="28" borderId="3" xfId="15" applyFont="1" applyFill="1" applyBorder="1" applyAlignment="1" applyProtection="1">
      <alignment horizontal="center" vertical="center"/>
    </xf>
    <xf numFmtId="0" fontId="145" fillId="28" borderId="4" xfId="15" applyFont="1" applyFill="1" applyBorder="1" applyAlignment="1" applyProtection="1">
      <alignment horizontal="center" vertical="center"/>
    </xf>
    <xf numFmtId="0" fontId="145" fillId="0" borderId="2" xfId="15" applyFont="1" applyBorder="1" applyAlignment="1" applyProtection="1">
      <alignment horizontal="center" vertical="center" wrapText="1"/>
    </xf>
    <xf numFmtId="0" fontId="145" fillId="0" borderId="3" xfId="15" applyFont="1" applyBorder="1" applyAlignment="1" applyProtection="1">
      <alignment horizontal="center" vertical="center" wrapText="1"/>
    </xf>
    <xf numFmtId="0" fontId="145" fillId="0" borderId="4" xfId="15" applyFont="1" applyBorder="1" applyAlignment="1" applyProtection="1">
      <alignment horizontal="center" vertical="center" wrapText="1"/>
    </xf>
    <xf numFmtId="0" fontId="144" fillId="29" borderId="2" xfId="33" applyFont="1" applyFill="1" applyBorder="1" applyAlignment="1" applyProtection="1">
      <alignment horizontal="center" vertical="center" wrapText="1"/>
    </xf>
    <xf numFmtId="0" fontId="144" fillId="29" borderId="3" xfId="33" applyFont="1" applyFill="1" applyBorder="1" applyAlignment="1" applyProtection="1">
      <alignment horizontal="center" vertical="center" wrapText="1"/>
    </xf>
    <xf numFmtId="0" fontId="144" fillId="29" borderId="4" xfId="33" applyFont="1" applyFill="1" applyBorder="1" applyAlignment="1" applyProtection="1">
      <alignment horizontal="center" vertical="center" wrapText="1"/>
    </xf>
    <xf numFmtId="0" fontId="145" fillId="0" borderId="2" xfId="15" applyFont="1" applyBorder="1" applyAlignment="1" applyProtection="1">
      <alignment horizontal="center"/>
    </xf>
    <xf numFmtId="0" fontId="145" fillId="0" borderId="4" xfId="15" applyFont="1" applyBorder="1" applyAlignment="1" applyProtection="1">
      <alignment horizontal="center"/>
    </xf>
    <xf numFmtId="0" fontId="176" fillId="0" borderId="2" xfId="15" applyFont="1" applyBorder="1" applyAlignment="1" applyProtection="1">
      <alignment horizontal="center" vertical="center" wrapText="1"/>
    </xf>
    <xf numFmtId="0" fontId="176" fillId="0" borderId="3" xfId="15" applyFont="1" applyBorder="1" applyAlignment="1" applyProtection="1">
      <alignment horizontal="center" vertical="center" wrapText="1"/>
    </xf>
    <xf numFmtId="0" fontId="176" fillId="0" borderId="4" xfId="15" applyFont="1" applyBorder="1" applyAlignment="1" applyProtection="1">
      <alignment horizontal="center" vertical="center" wrapText="1"/>
    </xf>
    <xf numFmtId="0" fontId="144" fillId="8" borderId="2" xfId="57" applyFont="1" applyFill="1" applyBorder="1" applyAlignment="1">
      <alignment horizontal="center" vertical="center"/>
    </xf>
    <xf numFmtId="0" fontId="144" fillId="8" borderId="3" xfId="57" applyFont="1" applyFill="1" applyBorder="1" applyAlignment="1">
      <alignment horizontal="center" vertical="center"/>
    </xf>
    <xf numFmtId="0" fontId="144" fillId="8" borderId="4" xfId="57" applyFont="1" applyFill="1" applyBorder="1" applyAlignment="1">
      <alignment horizontal="center" vertical="center"/>
    </xf>
    <xf numFmtId="0" fontId="144" fillId="29" borderId="2" xfId="4" applyFont="1" applyFill="1" applyBorder="1" applyAlignment="1" applyProtection="1">
      <alignment horizontal="center" vertical="center" wrapText="1" readingOrder="1"/>
    </xf>
    <xf numFmtId="0" fontId="144" fillId="29" borderId="4" xfId="4" applyFont="1" applyFill="1" applyBorder="1" applyAlignment="1" applyProtection="1">
      <alignment horizontal="center" vertical="center" wrapText="1" readingOrder="1"/>
    </xf>
    <xf numFmtId="0" fontId="144" fillId="29" borderId="5" xfId="4" applyFont="1" applyFill="1" applyBorder="1" applyAlignment="1" applyProtection="1">
      <alignment horizontal="center" vertical="center" wrapText="1" readingOrder="1"/>
    </xf>
    <xf numFmtId="0" fontId="144" fillId="0" borderId="2" xfId="4" applyFont="1" applyBorder="1" applyAlignment="1" applyProtection="1">
      <alignment horizontal="center" vertical="center" wrapText="1" readingOrder="1"/>
    </xf>
    <xf numFmtId="0" fontId="144" fillId="0" borderId="4" xfId="4" applyFont="1" applyBorder="1" applyAlignment="1" applyProtection="1">
      <alignment horizontal="center" vertical="center" wrapText="1" readingOrder="1"/>
    </xf>
    <xf numFmtId="0" fontId="144" fillId="29" borderId="2" xfId="4" applyFont="1" applyFill="1" applyBorder="1" applyAlignment="1" applyProtection="1">
      <alignment horizontal="center" vertical="center" wrapText="1"/>
    </xf>
    <xf numFmtId="0" fontId="144" fillId="29" borderId="4" xfId="4" applyFont="1" applyFill="1" applyBorder="1" applyAlignment="1" applyProtection="1">
      <alignment horizontal="center" vertical="center" wrapText="1"/>
    </xf>
    <xf numFmtId="0" fontId="144" fillId="29" borderId="3" xfId="4" applyFont="1" applyFill="1" applyBorder="1" applyAlignment="1" applyProtection="1">
      <alignment horizontal="center" vertical="center" wrapText="1"/>
    </xf>
    <xf numFmtId="0" fontId="145" fillId="0" borderId="2" xfId="0" applyFont="1" applyBorder="1" applyAlignment="1">
      <alignment vertical="center" wrapText="1" readingOrder="2"/>
    </xf>
    <xf numFmtId="0" fontId="145" fillId="0" borderId="3" xfId="0" applyFont="1" applyBorder="1" applyAlignment="1">
      <alignment vertical="center" wrapText="1" readingOrder="2"/>
    </xf>
    <xf numFmtId="0" fontId="145" fillId="0" borderId="4" xfId="0" applyFont="1" applyBorder="1" applyAlignment="1">
      <alignment vertical="center" wrapText="1" readingOrder="2"/>
    </xf>
    <xf numFmtId="0" fontId="145" fillId="0" borderId="5" xfId="15" applyFont="1" applyBorder="1" applyAlignment="1" applyProtection="1">
      <alignment horizontal="center" vertical="center" wrapText="1"/>
    </xf>
    <xf numFmtId="0" fontId="145" fillId="28" borderId="2" xfId="0" applyFont="1" applyFill="1" applyBorder="1" applyAlignment="1">
      <alignment vertical="center" wrapText="1" readingOrder="2"/>
    </xf>
    <xf numFmtId="0" fontId="145" fillId="28" borderId="3" xfId="0" applyFont="1" applyFill="1" applyBorder="1" applyAlignment="1">
      <alignment vertical="center" wrapText="1" readingOrder="2"/>
    </xf>
    <xf numFmtId="0" fontId="145" fillId="28" borderId="4" xfId="0" applyFont="1" applyFill="1" applyBorder="1" applyAlignment="1">
      <alignment vertical="center" wrapText="1" readingOrder="2"/>
    </xf>
    <xf numFmtId="0" fontId="144" fillId="8" borderId="5" xfId="57" applyFont="1" applyFill="1" applyBorder="1" applyAlignment="1">
      <alignment horizontal="center" vertical="center"/>
    </xf>
    <xf numFmtId="0" fontId="145" fillId="28" borderId="2" xfId="15" applyFont="1" applyFill="1" applyBorder="1" applyAlignment="1" applyProtection="1">
      <alignment horizontal="right" vertical="center" wrapText="1"/>
    </xf>
    <xf numFmtId="0" fontId="145" fillId="28" borderId="3" xfId="15" applyFont="1" applyFill="1" applyBorder="1" applyAlignment="1" applyProtection="1">
      <alignment horizontal="right" vertical="center" wrapText="1"/>
    </xf>
    <xf numFmtId="0" fontId="145" fillId="28" borderId="4" xfId="15" applyFont="1" applyFill="1" applyBorder="1" applyAlignment="1" applyProtection="1">
      <alignment horizontal="right" vertical="center" wrapText="1"/>
    </xf>
    <xf numFmtId="0" fontId="16" fillId="0" borderId="2" xfId="4" applyFont="1" applyBorder="1" applyAlignment="1" applyProtection="1">
      <alignment horizontal="center"/>
    </xf>
    <xf numFmtId="0" fontId="16" fillId="0" borderId="4" xfId="4" applyFont="1" applyBorder="1" applyAlignment="1" applyProtection="1">
      <alignment horizontal="center"/>
    </xf>
    <xf numFmtId="0" fontId="145" fillId="28" borderId="2" xfId="15" applyFont="1" applyFill="1" applyBorder="1" applyAlignment="1" applyProtection="1">
      <alignment horizontal="center"/>
    </xf>
    <xf numFmtId="0" fontId="145" fillId="28" borderId="4" xfId="15" applyFont="1" applyFill="1" applyBorder="1" applyAlignment="1" applyProtection="1">
      <alignment horizontal="center"/>
    </xf>
    <xf numFmtId="0" fontId="144" fillId="29" borderId="5" xfId="4" applyFont="1" applyFill="1" applyBorder="1" applyAlignment="1" applyProtection="1">
      <alignment horizontal="center" vertical="center" wrapText="1" readingOrder="2"/>
    </xf>
    <xf numFmtId="0" fontId="144" fillId="29" borderId="5" xfId="4" applyFont="1" applyFill="1" applyBorder="1" applyAlignment="1" applyProtection="1">
      <alignment horizontal="center" vertical="center" readingOrder="2"/>
    </xf>
    <xf numFmtId="0" fontId="144" fillId="29" borderId="2" xfId="4" applyFont="1" applyFill="1" applyBorder="1" applyAlignment="1" applyProtection="1">
      <alignment horizontal="center" vertical="center" wrapText="1" readingOrder="2"/>
    </xf>
    <xf numFmtId="0" fontId="144" fillId="29" borderId="4" xfId="4" applyFont="1" applyFill="1" applyBorder="1" applyAlignment="1" applyProtection="1">
      <alignment horizontal="center" vertical="center" wrapText="1" readingOrder="2"/>
    </xf>
    <xf numFmtId="0" fontId="144" fillId="29" borderId="2" xfId="29" applyFont="1" applyFill="1" applyBorder="1" applyAlignment="1" applyProtection="1">
      <alignment horizontal="center" vertical="center" wrapText="1"/>
    </xf>
    <xf numFmtId="0" fontId="144" fillId="29" borderId="3" xfId="29" applyFont="1" applyFill="1" applyBorder="1" applyAlignment="1" applyProtection="1">
      <alignment horizontal="center" vertical="center" wrapText="1"/>
    </xf>
    <xf numFmtId="0" fontId="144" fillId="29" borderId="4" xfId="29" applyFont="1" applyFill="1" applyBorder="1" applyAlignment="1" applyProtection="1">
      <alignment horizontal="center" vertical="center" wrapText="1"/>
    </xf>
    <xf numFmtId="0" fontId="145" fillId="0" borderId="2" xfId="15" applyFont="1" applyBorder="1" applyAlignment="1" applyProtection="1">
      <alignment horizontal="left" vertical="center" wrapText="1"/>
    </xf>
    <xf numFmtId="0" fontId="145" fillId="0" borderId="3" xfId="15" applyFont="1" applyBorder="1" applyAlignment="1" applyProtection="1">
      <alignment horizontal="left" vertical="center" wrapText="1"/>
    </xf>
    <xf numFmtId="0" fontId="145" fillId="0" borderId="4" xfId="15" applyFont="1" applyBorder="1" applyAlignment="1" applyProtection="1">
      <alignment horizontal="left" vertical="center" wrapText="1"/>
    </xf>
    <xf numFmtId="0" fontId="145" fillId="0" borderId="3" xfId="15" applyFont="1" applyBorder="1" applyAlignment="1" applyProtection="1">
      <alignment horizontal="center"/>
    </xf>
    <xf numFmtId="0" fontId="155" fillId="0" borderId="2" xfId="15" applyFont="1" applyBorder="1" applyAlignment="1" applyProtection="1">
      <alignment horizontal="center" vertical="center" readingOrder="1"/>
    </xf>
    <xf numFmtId="0" fontId="155" fillId="0" borderId="3" xfId="15" applyFont="1" applyBorder="1" applyAlignment="1" applyProtection="1">
      <alignment horizontal="center" vertical="center" readingOrder="1"/>
    </xf>
    <xf numFmtId="0" fontId="155" fillId="0" borderId="4" xfId="15" applyFont="1" applyBorder="1" applyAlignment="1" applyProtection="1">
      <alignment horizontal="center" vertical="center" readingOrder="1"/>
    </xf>
    <xf numFmtId="0" fontId="146" fillId="28" borderId="0" xfId="4" applyFont="1" applyFill="1" applyAlignment="1" applyProtection="1">
      <alignment horizontal="left" vertical="center" wrapText="1"/>
    </xf>
    <xf numFmtId="0" fontId="144" fillId="29" borderId="5" xfId="29" applyFont="1" applyFill="1" applyBorder="1" applyAlignment="1" applyProtection="1">
      <alignment horizontal="center" vertical="center" wrapText="1"/>
    </xf>
    <xf numFmtId="0" fontId="144" fillId="0" borderId="5" xfId="29" applyFont="1" applyBorder="1" applyAlignment="1" applyProtection="1">
      <alignment horizontal="center" vertical="center" wrapText="1"/>
    </xf>
    <xf numFmtId="0" fontId="16" fillId="0" borderId="2" xfId="4" applyFont="1" applyBorder="1" applyProtection="1"/>
    <xf numFmtId="0" fontId="16" fillId="0" borderId="3" xfId="4" applyFont="1" applyBorder="1" applyProtection="1"/>
    <xf numFmtId="0" fontId="16" fillId="0" borderId="4" xfId="4" applyFont="1" applyBorder="1" applyProtection="1"/>
    <xf numFmtId="49" fontId="14" fillId="0" borderId="2" xfId="28" applyNumberFormat="1" applyFont="1" applyBorder="1" applyAlignment="1" applyProtection="1">
      <alignment horizontal="center" vertical="top"/>
    </xf>
    <xf numFmtId="49" fontId="14" fillId="0" borderId="3" xfId="28" applyNumberFormat="1" applyFont="1" applyBorder="1" applyAlignment="1" applyProtection="1">
      <alignment horizontal="center" vertical="top"/>
    </xf>
    <xf numFmtId="49" fontId="14" fillId="2" borderId="2" xfId="28" applyNumberFormat="1" applyFont="1" applyFill="1" applyBorder="1" applyAlignment="1" applyProtection="1">
      <alignment horizontal="center" vertical="top"/>
    </xf>
    <xf numFmtId="49" fontId="14" fillId="2" borderId="3" xfId="28" applyNumberFormat="1" applyFont="1" applyFill="1" applyBorder="1" applyAlignment="1" applyProtection="1">
      <alignment horizontal="center" vertical="top"/>
    </xf>
    <xf numFmtId="0" fontId="14" fillId="9" borderId="2" xfId="29" applyFont="1" applyFill="1" applyBorder="1" applyAlignment="1" applyProtection="1">
      <alignment horizontal="center" vertical="center" wrapText="1"/>
    </xf>
    <xf numFmtId="0" fontId="14" fillId="9" borderId="3" xfId="29" applyFont="1" applyFill="1" applyBorder="1" applyAlignment="1" applyProtection="1">
      <alignment horizontal="center" vertical="center" wrapText="1"/>
    </xf>
    <xf numFmtId="0" fontId="14" fillId="9" borderId="4" xfId="29" applyFont="1" applyFill="1" applyBorder="1" applyAlignment="1" applyProtection="1">
      <alignment horizontal="center" vertical="center" wrapText="1"/>
    </xf>
    <xf numFmtId="0" fontId="14" fillId="9" borderId="32" xfId="29" applyFont="1" applyFill="1" applyBorder="1" applyAlignment="1" applyProtection="1">
      <alignment horizontal="center" vertical="center" wrapText="1"/>
    </xf>
    <xf numFmtId="0" fontId="14" fillId="9" borderId="33" xfId="29" applyFont="1" applyFill="1" applyBorder="1" applyAlignment="1" applyProtection="1">
      <alignment horizontal="center" vertical="center" wrapText="1"/>
    </xf>
    <xf numFmtId="0" fontId="14" fillId="0" borderId="2" xfId="29" applyFont="1" applyBorder="1" applyAlignment="1" applyProtection="1">
      <alignment horizontal="center" vertical="center" textRotation="90" wrapText="1"/>
    </xf>
    <xf numFmtId="0" fontId="14" fillId="0" borderId="4" xfId="29" applyFont="1" applyBorder="1" applyAlignment="1" applyProtection="1">
      <alignment horizontal="center" vertical="center" textRotation="90" wrapText="1"/>
    </xf>
    <xf numFmtId="0" fontId="144" fillId="0" borderId="2" xfId="29" applyFont="1" applyBorder="1" applyAlignment="1" applyProtection="1">
      <alignment horizontal="center" vertical="center" wrapText="1"/>
    </xf>
    <xf numFmtId="0" fontId="144" fillId="0" borderId="4" xfId="29" applyFont="1" applyBorder="1" applyAlignment="1" applyProtection="1">
      <alignment horizontal="center" vertical="center" wrapText="1"/>
    </xf>
    <xf numFmtId="0" fontId="144" fillId="8" borderId="2" xfId="32" applyFont="1" applyFill="1" applyBorder="1" applyAlignment="1" applyProtection="1">
      <alignment horizontal="center" vertical="center"/>
    </xf>
    <xf numFmtId="0" fontId="144" fillId="8" borderId="3" xfId="32" applyFont="1" applyFill="1" applyBorder="1" applyAlignment="1" applyProtection="1">
      <alignment horizontal="center" vertical="center"/>
    </xf>
    <xf numFmtId="0" fontId="144" fillId="8" borderId="4" xfId="32" applyFont="1" applyFill="1" applyBorder="1" applyAlignment="1" applyProtection="1">
      <alignment horizontal="center" vertical="center"/>
    </xf>
    <xf numFmtId="0" fontId="145" fillId="28" borderId="2" xfId="15" applyFont="1" applyFill="1" applyBorder="1" applyAlignment="1" applyProtection="1">
      <alignment horizontal="left" vertical="center" wrapText="1"/>
    </xf>
    <xf numFmtId="0" fontId="145" fillId="28" borderId="3" xfId="15" applyFont="1" applyFill="1" applyBorder="1" applyAlignment="1" applyProtection="1">
      <alignment horizontal="left" vertical="center" wrapText="1"/>
    </xf>
    <xf numFmtId="0" fontId="145" fillId="28" borderId="4" xfId="15" applyFont="1" applyFill="1" applyBorder="1" applyAlignment="1" applyProtection="1">
      <alignment horizontal="left" vertical="center" wrapText="1"/>
    </xf>
    <xf numFmtId="0" fontId="144" fillId="8" borderId="5" xfId="32" applyFont="1" applyFill="1" applyBorder="1" applyAlignment="1" applyProtection="1">
      <alignment horizontal="center" vertical="center"/>
    </xf>
    <xf numFmtId="0" fontId="49" fillId="0" borderId="0" xfId="15" applyAlignment="1" applyProtection="1">
      <alignment horizontal="right" vertical="center" wrapText="1" readingOrder="2"/>
    </xf>
    <xf numFmtId="0" fontId="49" fillId="0" borderId="0" xfId="32" applyFont="1" applyAlignment="1" applyProtection="1">
      <alignment horizontal="left" vertical="center" wrapText="1"/>
    </xf>
    <xf numFmtId="0" fontId="49" fillId="0" borderId="0" xfId="32" applyFont="1" applyAlignment="1" applyProtection="1">
      <alignment horizontal="right" vertical="center" wrapText="1" readingOrder="2"/>
    </xf>
    <xf numFmtId="0" fontId="22" fillId="16" borderId="2" xfId="0" applyFont="1" applyFill="1" applyBorder="1" applyAlignment="1">
      <alignment horizontal="right" vertical="center" wrapText="1" readingOrder="2"/>
    </xf>
    <xf numFmtId="0" fontId="22" fillId="16" borderId="4" xfId="0" applyFont="1" applyFill="1" applyBorder="1" applyAlignment="1">
      <alignment horizontal="right" vertical="center" wrapText="1" readingOrder="2"/>
    </xf>
    <xf numFmtId="0" fontId="33" fillId="8" borderId="2" xfId="4" applyFont="1" applyFill="1" applyBorder="1" applyAlignment="1" applyProtection="1">
      <alignment horizontal="center" vertical="center" wrapText="1"/>
    </xf>
    <xf numFmtId="0" fontId="33" fillId="8" borderId="4" xfId="4" applyFont="1" applyFill="1" applyBorder="1" applyAlignment="1" applyProtection="1">
      <alignment horizontal="center" vertical="center" wrapText="1"/>
    </xf>
    <xf numFmtId="0" fontId="33" fillId="0" borderId="5" xfId="27" applyFont="1" applyBorder="1" applyAlignment="1" applyProtection="1">
      <alignment horizontal="center" vertical="center" wrapText="1"/>
    </xf>
    <xf numFmtId="0" fontId="16" fillId="0" borderId="5" xfId="15" applyFont="1" applyBorder="1" applyAlignment="1" applyProtection="1">
      <alignment horizontal="center" vertical="center"/>
    </xf>
    <xf numFmtId="0" fontId="33" fillId="2" borderId="2" xfId="27" applyFont="1" applyFill="1" applyBorder="1" applyAlignment="1" applyProtection="1">
      <alignment horizontal="center" vertical="center" wrapText="1"/>
    </xf>
    <xf numFmtId="0" fontId="33" fillId="2" borderId="4" xfId="27" applyFont="1" applyFill="1" applyBorder="1" applyAlignment="1" applyProtection="1">
      <alignment horizontal="center" vertical="center" wrapText="1"/>
    </xf>
    <xf numFmtId="0" fontId="20" fillId="2" borderId="5" xfId="4" applyFont="1" applyFill="1" applyBorder="1" applyAlignment="1" applyProtection="1">
      <alignment horizontal="center" vertical="center" wrapText="1"/>
    </xf>
    <xf numFmtId="0" fontId="16" fillId="2" borderId="5" xfId="15" applyFont="1" applyFill="1" applyBorder="1" applyAlignment="1" applyProtection="1">
      <alignment horizontal="center" vertical="center"/>
    </xf>
    <xf numFmtId="0" fontId="16" fillId="0" borderId="2" xfId="15" applyFont="1" applyBorder="1" applyAlignment="1" applyProtection="1">
      <alignment horizontal="center" vertical="center"/>
    </xf>
    <xf numFmtId="0" fontId="16" fillId="0" borderId="3" xfId="15" applyFont="1" applyBorder="1" applyAlignment="1" applyProtection="1">
      <alignment horizontal="center" vertical="center"/>
    </xf>
    <xf numFmtId="0" fontId="16" fillId="0" borderId="4" xfId="15" applyFont="1" applyBorder="1" applyAlignment="1" applyProtection="1">
      <alignment horizontal="center" vertical="center"/>
    </xf>
    <xf numFmtId="0" fontId="22" fillId="0" borderId="5" xfId="15" applyFont="1" applyBorder="1" applyAlignment="1" applyProtection="1">
      <alignment horizontal="center" vertical="center"/>
    </xf>
    <xf numFmtId="0" fontId="22" fillId="0" borderId="15" xfId="0" applyFont="1" applyBorder="1" applyAlignment="1">
      <alignment vertical="center" wrapText="1" readingOrder="2"/>
    </xf>
    <xf numFmtId="0" fontId="22" fillId="0" borderId="3" xfId="0" applyFont="1" applyBorder="1" applyAlignment="1">
      <alignment vertical="center" wrapText="1" readingOrder="2"/>
    </xf>
    <xf numFmtId="0" fontId="22" fillId="0" borderId="4" xfId="0" applyFont="1" applyBorder="1" applyAlignment="1">
      <alignment vertical="center" wrapText="1" readingOrder="2"/>
    </xf>
    <xf numFmtId="0" fontId="33" fillId="2" borderId="5" xfId="27" applyFont="1" applyFill="1" applyBorder="1" applyAlignment="1" applyProtection="1">
      <alignment horizontal="center" vertical="center" wrapText="1"/>
    </xf>
    <xf numFmtId="0" fontId="22" fillId="0" borderId="2" xfId="35" applyFont="1" applyBorder="1" applyAlignment="1" applyProtection="1">
      <alignment horizontal="left" vertical="center" wrapText="1"/>
    </xf>
    <xf numFmtId="0" fontId="22" fillId="0" borderId="4" xfId="35" applyFont="1" applyBorder="1" applyAlignment="1" applyProtection="1">
      <alignment horizontal="left" vertical="center" wrapText="1"/>
    </xf>
    <xf numFmtId="0" fontId="22" fillId="0" borderId="2" xfId="4" applyFont="1" applyBorder="1" applyAlignment="1" applyProtection="1">
      <alignment horizontal="left" vertical="center" wrapText="1"/>
    </xf>
    <xf numFmtId="0" fontId="22" fillId="0" borderId="3" xfId="4" applyFont="1" applyBorder="1" applyAlignment="1" applyProtection="1">
      <alignment horizontal="left" vertical="center" wrapText="1"/>
    </xf>
    <xf numFmtId="0" fontId="22" fillId="0" borderId="4" xfId="4" applyFont="1" applyBorder="1" applyAlignment="1" applyProtection="1">
      <alignment horizontal="left" vertical="center" wrapText="1"/>
    </xf>
    <xf numFmtId="0" fontId="22" fillId="0" borderId="2" xfId="15" applyFont="1" applyBorder="1" applyAlignment="1" applyProtection="1">
      <alignment horizontal="left" vertical="center" wrapText="1"/>
    </xf>
    <xf numFmtId="0" fontId="22" fillId="0" borderId="3" xfId="15" applyFont="1" applyBorder="1" applyAlignment="1" applyProtection="1">
      <alignment horizontal="left" vertical="center" wrapText="1"/>
    </xf>
    <xf numFmtId="0" fontId="22" fillId="0" borderId="4" xfId="15" applyFont="1" applyBorder="1" applyAlignment="1" applyProtection="1">
      <alignment horizontal="left" vertical="center" wrapText="1"/>
    </xf>
    <xf numFmtId="0" fontId="14" fillId="8" borderId="2" xfId="15" applyFont="1" applyFill="1" applyBorder="1" applyAlignment="1" applyProtection="1">
      <alignment horizontal="center" vertical="center"/>
    </xf>
    <xf numFmtId="0" fontId="14" fillId="8" borderId="3" xfId="15" applyFont="1" applyFill="1" applyBorder="1" applyAlignment="1" applyProtection="1">
      <alignment horizontal="center" vertical="center"/>
    </xf>
    <xf numFmtId="0" fontId="14" fillId="8" borderId="4" xfId="15" applyFont="1" applyFill="1" applyBorder="1" applyAlignment="1" applyProtection="1">
      <alignment horizontal="center" vertical="center"/>
    </xf>
    <xf numFmtId="0" fontId="14" fillId="8" borderId="2" xfId="15" applyFont="1" applyFill="1" applyBorder="1" applyAlignment="1" applyProtection="1">
      <alignment horizontal="center" vertical="center" wrapText="1"/>
    </xf>
    <xf numFmtId="0" fontId="14" fillId="8" borderId="4" xfId="15" applyFont="1" applyFill="1" applyBorder="1" applyAlignment="1" applyProtection="1">
      <alignment horizontal="center" vertical="center" wrapText="1"/>
    </xf>
    <xf numFmtId="0" fontId="33" fillId="8" borderId="5" xfId="27" applyFont="1" applyFill="1" applyBorder="1" applyAlignment="1" applyProtection="1">
      <alignment horizontal="center" vertical="center" wrapText="1"/>
    </xf>
    <xf numFmtId="0" fontId="14" fillId="8" borderId="5" xfId="27" applyFont="1" applyFill="1" applyBorder="1" applyAlignment="1" applyProtection="1">
      <alignment horizontal="center" vertical="center" wrapText="1"/>
    </xf>
    <xf numFmtId="0" fontId="22" fillId="0" borderId="15" xfId="0" applyFont="1" applyBorder="1" applyAlignment="1">
      <alignment horizontal="right" vertical="center" wrapText="1" readingOrder="2"/>
    </xf>
    <xf numFmtId="0" fontId="22" fillId="0" borderId="3" xfId="0" applyFont="1" applyBorder="1" applyAlignment="1">
      <alignment horizontal="right" vertical="center" wrapText="1" readingOrder="2"/>
    </xf>
    <xf numFmtId="0" fontId="20" fillId="8" borderId="2" xfId="4" applyFont="1" applyFill="1" applyBorder="1" applyAlignment="1" applyProtection="1">
      <alignment horizontal="center" vertical="center" wrapText="1"/>
    </xf>
    <xf numFmtId="0" fontId="20" fillId="8" borderId="4" xfId="4" applyFont="1" applyFill="1" applyBorder="1" applyAlignment="1" applyProtection="1">
      <alignment horizontal="center" vertical="center" wrapText="1"/>
    </xf>
    <xf numFmtId="0" fontId="67" fillId="2" borderId="2" xfId="19" applyFont="1" applyFill="1" applyBorder="1" applyAlignment="1" applyProtection="1">
      <alignment horizontal="center"/>
    </xf>
    <xf numFmtId="0" fontId="67" fillId="2" borderId="3" xfId="19" applyFont="1" applyFill="1" applyBorder="1" applyAlignment="1" applyProtection="1">
      <alignment horizontal="center"/>
    </xf>
    <xf numFmtId="0" fontId="67" fillId="2" borderId="4" xfId="19" applyFont="1" applyFill="1" applyBorder="1" applyAlignment="1" applyProtection="1">
      <alignment horizontal="center"/>
    </xf>
    <xf numFmtId="0" fontId="22" fillId="2" borderId="2" xfId="4" applyFont="1" applyFill="1" applyBorder="1" applyAlignment="1" applyProtection="1">
      <alignment horizontal="left" vertical="center" wrapText="1"/>
    </xf>
    <xf numFmtId="0" fontId="22" fillId="2" borderId="3" xfId="4" applyFont="1" applyFill="1" applyBorder="1" applyAlignment="1" applyProtection="1">
      <alignment horizontal="left" vertical="center" wrapText="1"/>
    </xf>
    <xf numFmtId="0" fontId="22" fillId="2" borderId="4" xfId="4" applyFont="1" applyFill="1" applyBorder="1" applyAlignment="1" applyProtection="1">
      <alignment horizontal="left" vertical="center" wrapText="1"/>
    </xf>
    <xf numFmtId="0" fontId="20" fillId="8" borderId="3" xfId="4" applyFont="1" applyFill="1" applyBorder="1" applyAlignment="1" applyProtection="1">
      <alignment horizontal="center" vertical="center" wrapText="1"/>
    </xf>
    <xf numFmtId="0" fontId="20" fillId="8" borderId="5" xfId="4" applyFont="1" applyFill="1" applyBorder="1" applyAlignment="1" applyProtection="1">
      <alignment horizontal="center" vertical="center" wrapText="1"/>
    </xf>
    <xf numFmtId="0" fontId="67" fillId="0" borderId="5" xfId="19" applyFont="1" applyBorder="1" applyAlignment="1" applyProtection="1">
      <alignment horizontal="center"/>
    </xf>
    <xf numFmtId="0" fontId="182" fillId="2" borderId="2" xfId="19" applyFont="1" applyFill="1" applyBorder="1" applyAlignment="1" applyProtection="1">
      <alignment horizontal="center" vertical="center"/>
    </xf>
    <xf numFmtId="0" fontId="182" fillId="2" borderId="3" xfId="19" applyFont="1" applyFill="1" applyBorder="1" applyAlignment="1" applyProtection="1">
      <alignment horizontal="center" vertical="center"/>
    </xf>
    <xf numFmtId="0" fontId="182" fillId="2" borderId="4" xfId="19" applyFont="1" applyFill="1" applyBorder="1" applyAlignment="1" applyProtection="1">
      <alignment horizontal="center" vertical="center"/>
    </xf>
    <xf numFmtId="0" fontId="14" fillId="8" borderId="5" xfId="27" applyFont="1" applyFill="1" applyBorder="1" applyAlignment="1" applyProtection="1">
      <alignment horizontal="center" vertical="center"/>
    </xf>
    <xf numFmtId="0" fontId="33" fillId="8" borderId="2" xfId="27" applyFont="1" applyFill="1" applyBorder="1" applyAlignment="1" applyProtection="1">
      <alignment horizontal="center" vertical="center" wrapText="1"/>
    </xf>
    <xf numFmtId="0" fontId="33" fillId="8" borderId="4" xfId="27" applyFont="1" applyFill="1" applyBorder="1" applyAlignment="1" applyProtection="1">
      <alignment horizontal="center" vertical="center" wrapText="1"/>
    </xf>
    <xf numFmtId="0" fontId="22" fillId="0" borderId="2" xfId="27" applyFont="1" applyBorder="1" applyAlignment="1" applyProtection="1">
      <alignment horizontal="left" vertical="center" wrapText="1"/>
    </xf>
    <xf numFmtId="0" fontId="22" fillId="0" borderId="4" xfId="27" applyFont="1" applyBorder="1" applyAlignment="1" applyProtection="1">
      <alignment horizontal="left" vertical="center" wrapText="1"/>
    </xf>
    <xf numFmtId="0" fontId="20" fillId="2" borderId="2" xfId="4" applyFont="1" applyFill="1" applyBorder="1" applyAlignment="1" applyProtection="1">
      <alignment horizontal="right" vertical="center" wrapText="1" readingOrder="2"/>
    </xf>
    <xf numFmtId="0" fontId="20" fillId="2" borderId="3" xfId="4" applyFont="1" applyFill="1" applyBorder="1" applyAlignment="1" applyProtection="1">
      <alignment horizontal="right" vertical="center" wrapText="1" readingOrder="2"/>
    </xf>
    <xf numFmtId="0" fontId="14" fillId="8" borderId="3" xfId="15" applyFont="1" applyFill="1" applyBorder="1" applyAlignment="1" applyProtection="1">
      <alignment horizontal="center" vertical="center" wrapText="1"/>
    </xf>
    <xf numFmtId="0" fontId="37" fillId="6" borderId="7" xfId="4" applyFont="1" applyFill="1" applyBorder="1" applyAlignment="1" applyProtection="1">
      <alignment horizontal="left" vertical="center" wrapText="1"/>
    </xf>
    <xf numFmtId="0" fontId="37" fillId="6" borderId="11" xfId="4" applyFont="1" applyFill="1" applyBorder="1" applyAlignment="1" applyProtection="1">
      <alignment horizontal="left" vertical="center" wrapText="1"/>
    </xf>
    <xf numFmtId="0" fontId="20" fillId="8" borderId="2" xfId="4" applyFont="1" applyFill="1" applyBorder="1" applyAlignment="1" applyProtection="1">
      <alignment horizontal="left" vertical="center" wrapText="1"/>
    </xf>
    <xf numFmtId="0" fontId="20" fillId="8" borderId="4" xfId="4" applyFont="1" applyFill="1" applyBorder="1" applyAlignment="1" applyProtection="1">
      <alignment horizontal="left" vertical="center" wrapText="1"/>
    </xf>
    <xf numFmtId="0" fontId="37" fillId="23" borderId="7" xfId="0" applyFont="1" applyFill="1" applyBorder="1" applyAlignment="1">
      <alignment horizontal="right" vertical="center" wrapText="1" readingOrder="2"/>
    </xf>
    <xf numFmtId="0" fontId="37" fillId="23" borderId="11" xfId="0" applyFont="1" applyFill="1" applyBorder="1" applyAlignment="1">
      <alignment horizontal="right" vertical="center" wrapText="1" readingOrder="2"/>
    </xf>
    <xf numFmtId="0" fontId="145" fillId="0" borderId="2" xfId="7" applyFont="1" applyBorder="1" applyAlignment="1" applyProtection="1">
      <alignment horizontal="center" vertical="center" wrapText="1"/>
    </xf>
    <xf numFmtId="0" fontId="145" fillId="0" borderId="3" xfId="7" applyFont="1" applyBorder="1" applyAlignment="1" applyProtection="1">
      <alignment horizontal="center" vertical="center" wrapText="1"/>
    </xf>
    <xf numFmtId="0" fontId="145" fillId="0" borderId="4" xfId="7" applyFont="1" applyBorder="1" applyAlignment="1" applyProtection="1">
      <alignment horizontal="center" vertical="center" wrapText="1"/>
    </xf>
    <xf numFmtId="0" fontId="145" fillId="28" borderId="2" xfId="0" applyFont="1" applyFill="1" applyBorder="1" applyAlignment="1">
      <alignment horizontal="center" vertical="center" wrapText="1"/>
    </xf>
    <xf numFmtId="0" fontId="145" fillId="28" borderId="3" xfId="0" applyFont="1" applyFill="1" applyBorder="1" applyAlignment="1">
      <alignment horizontal="center" vertical="center" wrapText="1"/>
    </xf>
    <xf numFmtId="0" fontId="145" fillId="28" borderId="4" xfId="0" applyFont="1" applyFill="1" applyBorder="1" applyAlignment="1">
      <alignment horizontal="center" vertical="center" wrapText="1"/>
    </xf>
    <xf numFmtId="0" fontId="145" fillId="0" borderId="2" xfId="7" applyFont="1" applyBorder="1" applyAlignment="1" applyProtection="1">
      <alignment horizontal="center" vertical="center"/>
    </xf>
    <xf numFmtId="0" fontId="145" fillId="0" borderId="3" xfId="7" applyFont="1" applyBorder="1" applyAlignment="1" applyProtection="1">
      <alignment horizontal="center" vertical="center"/>
    </xf>
    <xf numFmtId="0" fontId="145" fillId="0" borderId="4" xfId="7" applyFont="1" applyBorder="1" applyAlignment="1" applyProtection="1">
      <alignment horizontal="center" vertical="center"/>
    </xf>
    <xf numFmtId="14" fontId="144" fillId="0" borderId="5" xfId="0" applyNumberFormat="1" applyFont="1" applyBorder="1" applyAlignment="1">
      <alignment horizontal="right" vertical="center"/>
    </xf>
    <xf numFmtId="0" fontId="144" fillId="0" borderId="5" xfId="0" applyFont="1" applyBorder="1" applyAlignment="1">
      <alignment horizontal="right" vertical="center"/>
    </xf>
    <xf numFmtId="0" fontId="144" fillId="28" borderId="2" xfId="7" applyFont="1" applyFill="1" applyBorder="1" applyAlignment="1" applyProtection="1">
      <alignment horizontal="right" vertical="center" readingOrder="2"/>
    </xf>
    <xf numFmtId="0" fontId="144" fillId="28" borderId="3" xfId="7" applyFont="1" applyFill="1" applyBorder="1" applyAlignment="1" applyProtection="1">
      <alignment horizontal="right" vertical="center" readingOrder="2"/>
    </xf>
    <xf numFmtId="0" fontId="144" fillId="28" borderId="4" xfId="7" applyFont="1" applyFill="1" applyBorder="1" applyAlignment="1" applyProtection="1">
      <alignment horizontal="right" vertical="center" readingOrder="2"/>
    </xf>
    <xf numFmtId="0" fontId="144" fillId="0" borderId="3" xfId="7" applyFont="1" applyBorder="1" applyAlignment="1" applyProtection="1">
      <alignment horizontal="left" vertical="center" readingOrder="1"/>
    </xf>
    <xf numFmtId="0" fontId="144" fillId="0" borderId="4" xfId="7" applyFont="1" applyBorder="1" applyAlignment="1" applyProtection="1">
      <alignment horizontal="left" vertical="center" readingOrder="1"/>
    </xf>
    <xf numFmtId="49" fontId="144" fillId="8" borderId="2" xfId="0" applyNumberFormat="1" applyFont="1" applyFill="1" applyBorder="1" applyAlignment="1">
      <alignment horizontal="left" vertical="center"/>
    </xf>
    <xf numFmtId="49" fontId="144" fillId="8" borderId="4" xfId="0" applyNumberFormat="1" applyFont="1" applyFill="1" applyBorder="1" applyAlignment="1">
      <alignment horizontal="left" vertical="center"/>
    </xf>
    <xf numFmtId="0" fontId="144" fillId="0" borderId="5" xfId="0" applyFont="1" applyBorder="1" applyAlignment="1">
      <alignment horizontal="center" vertical="center"/>
    </xf>
    <xf numFmtId="0" fontId="144" fillId="0" borderId="5" xfId="0" applyFont="1" applyBorder="1" applyAlignment="1">
      <alignment horizontal="center"/>
    </xf>
    <xf numFmtId="0" fontId="16" fillId="0" borderId="2" xfId="36" applyFont="1" applyBorder="1" applyAlignment="1" applyProtection="1">
      <alignment horizontal="center" vertical="center"/>
    </xf>
    <xf numFmtId="0" fontId="16" fillId="0" borderId="4" xfId="36" applyFont="1" applyBorder="1" applyAlignment="1" applyProtection="1">
      <alignment horizontal="center" vertical="center"/>
    </xf>
    <xf numFmtId="0" fontId="14" fillId="8" borderId="6" xfId="0" applyFont="1" applyFill="1" applyBorder="1" applyAlignment="1">
      <alignment horizontal="center" vertical="center"/>
    </xf>
    <xf numFmtId="0" fontId="14" fillId="8" borderId="13" xfId="0" applyFont="1" applyFill="1" applyBorder="1" applyAlignment="1">
      <alignment horizontal="center" vertical="center"/>
    </xf>
    <xf numFmtId="0" fontId="132" fillId="2" borderId="2" xfId="36" applyFont="1" applyFill="1" applyBorder="1" applyAlignment="1" applyProtection="1">
      <alignment horizontal="center" vertical="center"/>
    </xf>
    <xf numFmtId="0" fontId="132" fillId="2" borderId="4" xfId="36" applyFont="1" applyFill="1" applyBorder="1" applyAlignment="1" applyProtection="1">
      <alignment horizontal="center" vertical="center"/>
    </xf>
    <xf numFmtId="0" fontId="14" fillId="8" borderId="10" xfId="36" applyFont="1" applyFill="1" applyBorder="1" applyAlignment="1" applyProtection="1">
      <alignment horizontal="center" vertical="center" wrapText="1"/>
    </xf>
    <xf numFmtId="0" fontId="14" fillId="8" borderId="16" xfId="36" applyFont="1" applyFill="1" applyBorder="1" applyAlignment="1" applyProtection="1">
      <alignment horizontal="center" vertical="center" wrapText="1"/>
    </xf>
    <xf numFmtId="0" fontId="2" fillId="0" borderId="0" xfId="36" applyFont="1" applyAlignment="1" applyProtection="1">
      <alignment horizontal="left" vertical="center" wrapText="1" readingOrder="1"/>
    </xf>
    <xf numFmtId="0" fontId="2" fillId="0" borderId="0" xfId="36" applyFont="1" applyAlignment="1" applyProtection="1">
      <alignment horizontal="right" vertical="center" wrapText="1" readingOrder="2"/>
    </xf>
    <xf numFmtId="0" fontId="33" fillId="8" borderId="5" xfId="17" applyFont="1" applyFill="1" applyBorder="1" applyAlignment="1" applyProtection="1">
      <alignment horizontal="center" vertical="center" wrapText="1"/>
    </xf>
    <xf numFmtId="0" fontId="33" fillId="27" borderId="5" xfId="17" applyFont="1" applyFill="1" applyBorder="1" applyAlignment="1" applyProtection="1">
      <alignment horizontal="center" vertical="center" wrapText="1"/>
    </xf>
    <xf numFmtId="0" fontId="20" fillId="8" borderId="5" xfId="17" applyFont="1" applyFill="1" applyBorder="1" applyAlignment="1" applyProtection="1">
      <alignment horizontal="center" vertical="center" wrapText="1"/>
    </xf>
    <xf numFmtId="0" fontId="19" fillId="0" borderId="0" xfId="15" applyFont="1" applyAlignment="1" applyProtection="1">
      <alignment horizontal="right" vertical="center" readingOrder="2"/>
    </xf>
    <xf numFmtId="0" fontId="19" fillId="0" borderId="0" xfId="15" applyFont="1" applyAlignment="1" applyProtection="1">
      <alignment horizontal="left" vertical="center" wrapText="1"/>
    </xf>
    <xf numFmtId="0" fontId="16" fillId="0" borderId="7" xfId="37" applyFont="1" applyBorder="1" applyAlignment="1" applyProtection="1">
      <alignment horizontal="right" vertical="center" wrapText="1" readingOrder="2"/>
    </xf>
    <xf numFmtId="0" fontId="16" fillId="0" borderId="11" xfId="37" applyFont="1" applyBorder="1" applyAlignment="1" applyProtection="1">
      <alignment horizontal="right" vertical="center" wrapText="1" readingOrder="2"/>
    </xf>
    <xf numFmtId="0" fontId="22" fillId="0" borderId="7" xfId="37" applyFont="1" applyBorder="1" applyAlignment="1" applyProtection="1">
      <alignment horizontal="center" vertical="center"/>
    </xf>
    <xf numFmtId="0" fontId="22" fillId="0" borderId="11" xfId="37" applyFont="1" applyBorder="1" applyAlignment="1" applyProtection="1">
      <alignment horizontal="center" vertical="center"/>
    </xf>
    <xf numFmtId="0" fontId="22" fillId="0" borderId="5" xfId="37" applyFont="1" applyBorder="1" applyAlignment="1" applyProtection="1">
      <alignment horizontal="left" vertical="center" wrapText="1"/>
    </xf>
    <xf numFmtId="0" fontId="22" fillId="4" borderId="5" xfId="37" applyFont="1" applyFill="1" applyBorder="1" applyAlignment="1" applyProtection="1">
      <alignment horizontal="left" vertical="center" wrapText="1"/>
    </xf>
    <xf numFmtId="0" fontId="16" fillId="4" borderId="7" xfId="37" applyFont="1" applyFill="1" applyBorder="1" applyAlignment="1" applyProtection="1">
      <alignment horizontal="right" vertical="center" wrapText="1"/>
    </xf>
    <xf numFmtId="0" fontId="2" fillId="4" borderId="9" xfId="0" applyFont="1" applyFill="1" applyBorder="1" applyAlignment="1">
      <alignment horizontal="right" vertical="center" wrapText="1"/>
    </xf>
    <xf numFmtId="0" fontId="2" fillId="4" borderId="11" xfId="0" applyFont="1" applyFill="1" applyBorder="1" applyAlignment="1">
      <alignment horizontal="right" vertical="center" wrapText="1"/>
    </xf>
    <xf numFmtId="0" fontId="22" fillId="4" borderId="7" xfId="37" applyFont="1" applyFill="1" applyBorder="1" applyAlignment="1" applyProtection="1">
      <alignment horizontal="center" vertical="center"/>
    </xf>
    <xf numFmtId="0" fontId="22" fillId="4" borderId="9" xfId="37" applyFont="1" applyFill="1" applyBorder="1" applyAlignment="1" applyProtection="1">
      <alignment horizontal="center" vertical="center"/>
    </xf>
    <xf numFmtId="0" fontId="22" fillId="4" borderId="11" xfId="37" applyFont="1" applyFill="1" applyBorder="1" applyAlignment="1" applyProtection="1">
      <alignment horizontal="center" vertical="center"/>
    </xf>
    <xf numFmtId="0" fontId="19" fillId="0" borderId="0" xfId="37" applyFont="1" applyAlignment="1" applyProtection="1">
      <alignment horizontal="left" wrapText="1"/>
    </xf>
    <xf numFmtId="0" fontId="19" fillId="0" borderId="22" xfId="37" applyFont="1" applyBorder="1" applyAlignment="1" applyProtection="1">
      <alignment horizontal="left" wrapText="1"/>
    </xf>
    <xf numFmtId="14" fontId="20" fillId="0" borderId="15" xfId="0" applyNumberFormat="1" applyFont="1" applyBorder="1" applyAlignment="1">
      <alignment horizontal="right" vertical="center"/>
    </xf>
    <xf numFmtId="14" fontId="20" fillId="0" borderId="3" xfId="0" applyNumberFormat="1" applyFont="1" applyBorder="1" applyAlignment="1">
      <alignment horizontal="right" vertical="center"/>
    </xf>
    <xf numFmtId="0" fontId="22" fillId="0" borderId="2" xfId="0" applyFont="1" applyBorder="1" applyAlignment="1">
      <alignment horizontal="center"/>
    </xf>
    <xf numFmtId="0" fontId="22" fillId="0" borderId="4" xfId="0" applyFont="1" applyBorder="1" applyAlignment="1">
      <alignment horizontal="center"/>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135"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135" fillId="28" borderId="2" xfId="0" applyFont="1" applyFill="1" applyBorder="1" applyAlignment="1">
      <alignment horizontal="center" vertical="center" wrapText="1" shrinkToFit="1"/>
    </xf>
    <xf numFmtId="0" fontId="22" fillId="28" borderId="3" xfId="0" applyFont="1" applyFill="1" applyBorder="1" applyAlignment="1">
      <alignment horizontal="center" vertical="center" wrapText="1" shrinkToFit="1"/>
    </xf>
    <xf numFmtId="0" fontId="22" fillId="28" borderId="4" xfId="0" applyFont="1" applyFill="1" applyBorder="1" applyAlignment="1">
      <alignment horizontal="center" vertical="center" wrapText="1" shrinkToFit="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24" borderId="2" xfId="40" applyFont="1" applyFill="1" applyBorder="1" applyAlignment="1" applyProtection="1">
      <alignment horizontal="center" vertical="center"/>
    </xf>
    <xf numFmtId="0" fontId="20" fillId="24" borderId="3" xfId="40" applyFont="1" applyFill="1" applyBorder="1" applyAlignment="1" applyProtection="1">
      <alignment horizontal="center" vertical="center"/>
    </xf>
    <xf numFmtId="0" fontId="20" fillId="24" borderId="4" xfId="40" applyFont="1" applyFill="1" applyBorder="1" applyAlignment="1" applyProtection="1">
      <alignment horizontal="center" vertical="center"/>
    </xf>
    <xf numFmtId="0" fontId="20" fillId="24" borderId="5" xfId="40" applyFont="1" applyFill="1" applyBorder="1" applyAlignment="1" applyProtection="1">
      <alignment horizontal="center" vertical="center" wrapText="1"/>
    </xf>
    <xf numFmtId="0" fontId="22" fillId="0" borderId="2" xfId="0" applyFont="1" applyBorder="1" applyAlignment="1">
      <alignment horizontal="center" vertical="center" wrapText="1" shrinkToFit="1"/>
    </xf>
    <xf numFmtId="0" fontId="22" fillId="0" borderId="3" xfId="0" applyFont="1" applyBorder="1" applyAlignment="1">
      <alignment horizontal="center" vertical="center" wrapText="1" shrinkToFit="1"/>
    </xf>
    <xf numFmtId="0" fontId="20" fillId="8" borderId="7" xfId="41" applyFont="1" applyFill="1" applyBorder="1" applyAlignment="1" applyProtection="1">
      <alignment horizontal="center" vertical="center"/>
    </xf>
    <xf numFmtId="0" fontId="20" fillId="8" borderId="11" xfId="41" applyFont="1" applyFill="1" applyBorder="1" applyAlignment="1" applyProtection="1">
      <alignment horizontal="center" vertical="center"/>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0" fontId="20" fillId="24" borderId="2" xfId="35" applyFont="1" applyFill="1" applyBorder="1" applyAlignment="1" applyProtection="1">
      <alignment horizontal="center" vertical="center"/>
    </xf>
    <xf numFmtId="0" fontId="20" fillId="24" borderId="4" xfId="35" applyFont="1" applyFill="1" applyBorder="1" applyAlignment="1" applyProtection="1">
      <alignment horizontal="center" vertical="center"/>
    </xf>
    <xf numFmtId="0" fontId="22" fillId="0" borderId="5" xfId="0" applyFont="1" applyBorder="1" applyAlignment="1">
      <alignment horizontal="center" vertical="center" wrapText="1" shrinkToFit="1"/>
    </xf>
    <xf numFmtId="0" fontId="20" fillId="2" borderId="15" xfId="0" applyFont="1" applyFill="1" applyBorder="1" applyAlignment="1">
      <alignment horizontal="center" vertical="center"/>
    </xf>
    <xf numFmtId="0" fontId="20" fillId="2" borderId="3" xfId="0" applyFont="1" applyFill="1" applyBorder="1" applyAlignment="1">
      <alignment horizontal="center" vertical="center"/>
    </xf>
    <xf numFmtId="0" fontId="20" fillId="24" borderId="2" xfId="40" applyFont="1" applyFill="1" applyBorder="1" applyAlignment="1" applyProtection="1">
      <alignment horizontal="center" vertical="center" wrapText="1"/>
    </xf>
    <xf numFmtId="0" fontId="20" fillId="8" borderId="7" xfId="0" applyFont="1" applyFill="1" applyBorder="1" applyAlignment="1">
      <alignment horizontal="center" vertical="center" readingOrder="2"/>
    </xf>
    <xf numFmtId="0" fontId="20" fillId="8" borderId="9" xfId="0" applyFont="1" applyFill="1" applyBorder="1" applyAlignment="1">
      <alignment horizontal="center" vertical="center" readingOrder="2"/>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0" fillId="8" borderId="2" xfId="41" applyFont="1" applyFill="1" applyBorder="1" applyAlignment="1" applyProtection="1">
      <alignment horizontal="center" vertical="center"/>
    </xf>
    <xf numFmtId="0" fontId="20" fillId="8" borderId="4" xfId="41" applyFont="1" applyFill="1" applyBorder="1" applyAlignment="1" applyProtection="1">
      <alignment horizontal="center" vertical="center"/>
    </xf>
    <xf numFmtId="0" fontId="20" fillId="0" borderId="3" xfId="0" applyFont="1" applyBorder="1" applyAlignment="1">
      <alignment horizontal="center" vertical="center"/>
    </xf>
    <xf numFmtId="0" fontId="22" fillId="28" borderId="5" xfId="0" applyFont="1" applyFill="1" applyBorder="1" applyAlignment="1">
      <alignment horizontal="center" vertical="top" wrapText="1" shrinkToFit="1"/>
    </xf>
    <xf numFmtId="0" fontId="22" fillId="28" borderId="2" xfId="0" applyFont="1" applyFill="1" applyBorder="1" applyAlignment="1">
      <alignment horizontal="center"/>
    </xf>
    <xf numFmtId="0" fontId="22" fillId="28" borderId="4" xfId="0" applyFont="1" applyFill="1" applyBorder="1" applyAlignment="1">
      <alignment horizontal="center"/>
    </xf>
    <xf numFmtId="0" fontId="22" fillId="0" borderId="5" xfId="0" applyFont="1" applyBorder="1" applyAlignment="1">
      <alignment horizontal="center" vertical="top" wrapText="1" shrinkToFit="1"/>
    </xf>
    <xf numFmtId="0" fontId="20" fillId="8" borderId="8" xfId="41" applyFont="1" applyFill="1" applyBorder="1" applyAlignment="1" applyProtection="1">
      <alignment horizontal="center" vertical="center"/>
    </xf>
    <xf numFmtId="0" fontId="20" fillId="8" borderId="17" xfId="41" applyFont="1" applyFill="1" applyBorder="1" applyAlignment="1" applyProtection="1">
      <alignment horizontal="center" vertical="center"/>
    </xf>
    <xf numFmtId="0" fontId="22" fillId="2" borderId="2"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2" fillId="0" borderId="3" xfId="0" applyFont="1" applyBorder="1" applyAlignment="1">
      <alignment horizontal="center" vertical="center"/>
    </xf>
    <xf numFmtId="0" fontId="22" fillId="28" borderId="5" xfId="0" applyFont="1" applyFill="1" applyBorder="1" applyAlignment="1">
      <alignment horizontal="center" vertical="center" wrapText="1" shrinkToFit="1"/>
    </xf>
    <xf numFmtId="0" fontId="20" fillId="24" borderId="4" xfId="40" applyFont="1" applyFill="1" applyBorder="1" applyAlignment="1" applyProtection="1">
      <alignment horizontal="center" vertical="center" wrapText="1"/>
    </xf>
    <xf numFmtId="0" fontId="20" fillId="24" borderId="2" xfId="0" applyFont="1" applyFill="1" applyBorder="1" applyAlignment="1">
      <alignment horizontal="center" vertical="center" wrapText="1"/>
    </xf>
    <xf numFmtId="0" fontId="20" fillId="24" borderId="3" xfId="0" applyFont="1" applyFill="1" applyBorder="1" applyAlignment="1">
      <alignment horizontal="center" vertical="center" wrapText="1"/>
    </xf>
    <xf numFmtId="0" fontId="20" fillId="24" borderId="4" xfId="0" applyFont="1" applyFill="1" applyBorder="1" applyAlignment="1">
      <alignment horizontal="center" vertical="center" wrapText="1"/>
    </xf>
    <xf numFmtId="0" fontId="20" fillId="8" borderId="2" xfId="0" applyFont="1" applyFill="1" applyBorder="1" applyAlignment="1">
      <alignment horizontal="center" vertical="center" readingOrder="2"/>
    </xf>
    <xf numFmtId="0" fontId="20" fillId="8" borderId="4" xfId="0" applyFont="1" applyFill="1" applyBorder="1" applyAlignment="1">
      <alignment horizontal="center" vertical="center" readingOrder="2"/>
    </xf>
    <xf numFmtId="0" fontId="20" fillId="8" borderId="3" xfId="41" applyFont="1" applyFill="1" applyBorder="1" applyAlignment="1" applyProtection="1">
      <alignment horizontal="center" vertical="center"/>
    </xf>
    <xf numFmtId="0" fontId="22" fillId="28" borderId="2" xfId="0" applyFont="1" applyFill="1" applyBorder="1" applyAlignment="1">
      <alignment horizontal="center" vertical="center" wrapText="1" shrinkToFit="1"/>
    </xf>
    <xf numFmtId="0" fontId="28" fillId="0" borderId="5" xfId="0" applyFont="1" applyBorder="1" applyAlignment="1">
      <alignment horizontal="center" vertical="center" wrapText="1" shrinkToFit="1"/>
    </xf>
    <xf numFmtId="0" fontId="20" fillId="24" borderId="2" xfId="41" applyFont="1" applyFill="1" applyBorder="1" applyAlignment="1" applyProtection="1">
      <alignment horizontal="center" vertical="center"/>
    </xf>
    <xf numFmtId="0" fontId="20" fillId="24" borderId="4" xfId="41" applyFont="1" applyFill="1" applyBorder="1" applyAlignment="1" applyProtection="1">
      <alignment horizontal="center" vertical="center"/>
    </xf>
    <xf numFmtId="0" fontId="20" fillId="24" borderId="3" xfId="35" applyFont="1" applyFill="1" applyBorder="1" applyAlignment="1" applyProtection="1">
      <alignment horizontal="center" vertical="center"/>
    </xf>
    <xf numFmtId="0" fontId="20" fillId="8" borderId="7" xfId="40" applyFont="1" applyFill="1" applyBorder="1" applyAlignment="1" applyProtection="1">
      <alignment horizontal="center" vertical="center" wrapText="1"/>
    </xf>
    <xf numFmtId="0" fontId="20" fillId="8" borderId="11" xfId="40" applyFont="1" applyFill="1" applyBorder="1" applyAlignment="1" applyProtection="1">
      <alignment horizontal="center" vertical="center" wrapText="1"/>
    </xf>
    <xf numFmtId="0" fontId="20" fillId="8" borderId="9" xfId="41" applyFont="1" applyFill="1" applyBorder="1" applyAlignment="1" applyProtection="1">
      <alignment horizontal="center" vertical="center"/>
    </xf>
    <xf numFmtId="0" fontId="20" fillId="0" borderId="10" xfId="0" applyFont="1" applyBorder="1" applyAlignment="1">
      <alignment horizontal="right" vertical="center" readingOrder="2"/>
    </xf>
    <xf numFmtId="0" fontId="20" fillId="0" borderId="1" xfId="0" applyFont="1" applyBorder="1" applyAlignment="1">
      <alignment horizontal="right" vertical="center" readingOrder="2"/>
    </xf>
    <xf numFmtId="0" fontId="20" fillId="8" borderId="7" xfId="41" applyFont="1" applyFill="1" applyBorder="1" applyAlignment="1" applyProtection="1">
      <alignment horizontal="center" vertical="center" wrapText="1"/>
    </xf>
    <xf numFmtId="0" fontId="20" fillId="8" borderId="9" xfId="41" applyFont="1" applyFill="1" applyBorder="1" applyAlignment="1" applyProtection="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0" fillId="0" borderId="2" xfId="0" applyFont="1" applyBorder="1" applyAlignment="1">
      <alignment horizontal="right" vertical="center" readingOrder="2"/>
    </xf>
    <xf numFmtId="0" fontId="20" fillId="0" borderId="3" xfId="0" applyFont="1" applyBorder="1" applyAlignment="1">
      <alignment horizontal="right" vertical="center" readingOrder="2"/>
    </xf>
    <xf numFmtId="0" fontId="20" fillId="0" borderId="1" xfId="0" applyFont="1" applyBorder="1" applyAlignment="1">
      <alignment horizontal="left" vertical="center"/>
    </xf>
    <xf numFmtId="0" fontId="20" fillId="0" borderId="16" xfId="0" applyFont="1" applyBorder="1" applyAlignment="1">
      <alignment horizontal="left" vertical="center"/>
    </xf>
    <xf numFmtId="0" fontId="20" fillId="8" borderId="5" xfId="41" applyFont="1" applyFill="1" applyBorder="1" applyAlignment="1" applyProtection="1">
      <alignment horizontal="center" vertical="center"/>
    </xf>
    <xf numFmtId="0" fontId="22" fillId="2" borderId="2" xfId="0" applyFont="1" applyFill="1" applyBorder="1" applyAlignment="1"/>
    <xf numFmtId="0" fontId="22" fillId="2" borderId="4" xfId="0" applyFont="1" applyFill="1" applyBorder="1" applyAlignment="1"/>
    <xf numFmtId="0" fontId="20" fillId="8" borderId="8" xfId="0" applyFont="1" applyFill="1" applyBorder="1" applyAlignment="1">
      <alignment horizontal="center" vertical="center" readingOrder="2"/>
    </xf>
    <xf numFmtId="0" fontId="20" fillId="8" borderId="17" xfId="0" applyFont="1" applyFill="1" applyBorder="1" applyAlignment="1">
      <alignment horizontal="center" vertical="center" readingOrder="2"/>
    </xf>
    <xf numFmtId="0" fontId="20" fillId="0" borderId="15" xfId="0" applyFont="1" applyBorder="1" applyAlignment="1">
      <alignment horizontal="right" vertical="center"/>
    </xf>
    <xf numFmtId="0" fontId="20" fillId="8" borderId="5" xfId="40" applyFont="1" applyFill="1" applyBorder="1" applyAlignment="1" applyProtection="1">
      <alignment horizontal="center"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7" borderId="2" xfId="0" applyFont="1" applyFill="1" applyBorder="1" applyAlignment="1">
      <alignment horizontal="right" vertical="center"/>
    </xf>
    <xf numFmtId="0" fontId="20" fillId="7" borderId="3" xfId="0" applyFont="1" applyFill="1" applyBorder="1" applyAlignment="1">
      <alignment horizontal="right" vertical="center"/>
    </xf>
    <xf numFmtId="0" fontId="20" fillId="7" borderId="4" xfId="0" applyFont="1" applyFill="1" applyBorder="1" applyAlignment="1">
      <alignment horizontal="right" vertical="center"/>
    </xf>
    <xf numFmtId="0" fontId="16" fillId="2" borderId="5" xfId="43" applyFont="1" applyFill="1" applyBorder="1" applyAlignment="1" applyProtection="1">
      <alignment horizontal="center" vertical="center" wrapText="1"/>
    </xf>
    <xf numFmtId="0" fontId="20" fillId="5" borderId="2" xfId="28" applyFont="1" applyFill="1" applyBorder="1" applyAlignment="1" applyProtection="1">
      <alignment vertical="center"/>
    </xf>
    <xf numFmtId="0" fontId="20" fillId="5" borderId="3" xfId="28" applyFont="1" applyFill="1" applyBorder="1" applyAlignment="1" applyProtection="1">
      <alignment vertical="center"/>
    </xf>
    <xf numFmtId="0" fontId="20" fillId="5" borderId="4" xfId="28" applyFont="1" applyFill="1" applyBorder="1" applyAlignment="1" applyProtection="1">
      <alignment vertical="center"/>
    </xf>
    <xf numFmtId="0" fontId="16" fillId="2" borderId="5" xfId="43" applyFont="1" applyFill="1" applyBorder="1" applyAlignment="1" applyProtection="1">
      <alignment horizontal="center" vertical="center"/>
    </xf>
    <xf numFmtId="0" fontId="16" fillId="2" borderId="7" xfId="43" applyFont="1" applyFill="1" applyBorder="1" applyAlignment="1" applyProtection="1">
      <alignment horizontal="center" vertical="center"/>
    </xf>
    <xf numFmtId="0" fontId="16" fillId="2" borderId="9" xfId="43" applyFont="1" applyFill="1" applyBorder="1" applyAlignment="1" applyProtection="1">
      <alignment horizontal="center" vertical="center"/>
    </xf>
    <xf numFmtId="0" fontId="16" fillId="2" borderId="11" xfId="43" applyFont="1" applyFill="1" applyBorder="1" applyAlignment="1" applyProtection="1">
      <alignment horizontal="center" vertical="center"/>
    </xf>
    <xf numFmtId="0" fontId="16" fillId="2" borderId="7" xfId="43" applyFont="1" applyFill="1" applyBorder="1" applyAlignment="1" applyProtection="1">
      <alignment horizontal="center" vertical="center" wrapText="1"/>
    </xf>
    <xf numFmtId="0" fontId="16" fillId="2" borderId="9" xfId="43" applyFont="1" applyFill="1" applyBorder="1" applyAlignment="1" applyProtection="1">
      <alignment horizontal="center" vertical="center" wrapText="1"/>
    </xf>
    <xf numFmtId="0" fontId="16" fillId="2" borderId="11" xfId="43" applyFont="1" applyFill="1" applyBorder="1" applyAlignment="1" applyProtection="1">
      <alignment horizontal="center" vertical="center" wrapText="1"/>
    </xf>
    <xf numFmtId="0" fontId="33" fillId="2" borderId="2" xfId="42" applyFont="1" applyFill="1" applyBorder="1" applyAlignment="1" applyProtection="1">
      <alignment horizontal="center" vertical="center" wrapText="1"/>
    </xf>
    <xf numFmtId="0" fontId="33" fillId="2" borderId="4" xfId="42" applyFont="1" applyFill="1" applyBorder="1" applyAlignment="1" applyProtection="1">
      <alignment horizontal="center" vertical="center" wrapText="1"/>
    </xf>
    <xf numFmtId="0" fontId="2" fillId="0" borderId="0" xfId="15" applyFont="1" applyAlignment="1" applyProtection="1">
      <alignment horizontal="right" vertical="center" wrapText="1" readingOrder="2"/>
    </xf>
    <xf numFmtId="0" fontId="34" fillId="0" borderId="12" xfId="15" applyFont="1" applyBorder="1" applyAlignment="1" applyProtection="1">
      <alignment horizontal="right" vertical="center" wrapText="1" readingOrder="2"/>
    </xf>
    <xf numFmtId="0" fontId="2" fillId="0" borderId="12" xfId="15" applyFont="1" applyBorder="1" applyAlignment="1" applyProtection="1">
      <alignment horizontal="right" vertical="center" wrapText="1" readingOrder="2"/>
    </xf>
    <xf numFmtId="0" fontId="132" fillId="2" borderId="2" xfId="42" applyFont="1" applyFill="1" applyBorder="1" applyAlignment="1" applyProtection="1">
      <alignment horizontal="center" vertical="center" wrapText="1"/>
    </xf>
    <xf numFmtId="0" fontId="2" fillId="0" borderId="12" xfId="15" applyFont="1" applyBorder="1" applyAlignment="1" applyProtection="1">
      <alignment horizontal="left" vertical="top" wrapText="1" readingOrder="1"/>
    </xf>
    <xf numFmtId="0" fontId="14" fillId="2" borderId="2" xfId="42" applyFont="1" applyFill="1" applyBorder="1" applyAlignment="1" applyProtection="1">
      <alignment horizontal="center" vertical="center" wrapText="1"/>
    </xf>
    <xf numFmtId="0" fontId="20" fillId="8" borderId="2" xfId="42" applyFont="1" applyFill="1" applyBorder="1" applyAlignment="1" applyProtection="1">
      <alignment horizontal="center" vertical="center" wrapText="1"/>
    </xf>
    <xf numFmtId="0" fontId="20" fillId="8" borderId="4" xfId="42" applyFont="1" applyFill="1" applyBorder="1" applyAlignment="1" applyProtection="1">
      <alignment horizontal="center" vertical="center" wrapText="1"/>
    </xf>
    <xf numFmtId="0" fontId="20" fillId="8" borderId="2" xfId="42" applyFont="1" applyFill="1" applyBorder="1" applyAlignment="1" applyProtection="1">
      <alignment horizontal="center" vertical="center"/>
    </xf>
    <xf numFmtId="0" fontId="20" fillId="8" borderId="4" xfId="42" applyFont="1" applyFill="1" applyBorder="1" applyAlignment="1" applyProtection="1">
      <alignment horizontal="center" vertical="center"/>
    </xf>
    <xf numFmtId="0" fontId="33" fillId="8" borderId="2" xfId="42" applyFont="1" applyFill="1" applyBorder="1" applyAlignment="1" applyProtection="1">
      <alignment horizontal="center" vertical="center"/>
    </xf>
    <xf numFmtId="0" fontId="144" fillId="8" borderId="5" xfId="33" applyFont="1" applyFill="1" applyBorder="1" applyAlignment="1" applyProtection="1">
      <alignment horizontal="center" vertical="center"/>
    </xf>
    <xf numFmtId="0" fontId="145" fillId="0" borderId="5" xfId="15" applyFont="1" applyBorder="1" applyAlignment="1" applyProtection="1">
      <alignment horizontal="left" vertical="center" wrapText="1" readingOrder="1"/>
    </xf>
    <xf numFmtId="0" fontId="144" fillId="8" borderId="2" xfId="33" applyFont="1" applyFill="1" applyBorder="1" applyAlignment="1" applyProtection="1">
      <alignment horizontal="center" vertical="center" wrapText="1"/>
    </xf>
    <xf numFmtId="0" fontId="144" fillId="8" borderId="4" xfId="33" applyFont="1" applyFill="1" applyBorder="1" applyAlignment="1" applyProtection="1">
      <alignment horizontal="center" vertical="center" wrapText="1"/>
    </xf>
    <xf numFmtId="0" fontId="144" fillId="8" borderId="5" xfId="4" applyFont="1" applyFill="1" applyBorder="1" applyAlignment="1" applyProtection="1">
      <alignment horizontal="center" vertical="center" wrapText="1"/>
    </xf>
    <xf numFmtId="0" fontId="145" fillId="0" borderId="5" xfId="15" applyFont="1" applyBorder="1" applyAlignment="1" applyProtection="1">
      <alignment horizontal="center" vertical="center"/>
    </xf>
    <xf numFmtId="0" fontId="145" fillId="0" borderId="5" xfId="30" applyFont="1" applyBorder="1" applyAlignment="1" applyProtection="1">
      <alignment horizontal="center" vertical="center"/>
    </xf>
    <xf numFmtId="0" fontId="144" fillId="0" borderId="5" xfId="30" applyFont="1" applyBorder="1" applyAlignment="1" applyProtection="1">
      <alignment horizontal="center" vertical="center" wrapText="1"/>
    </xf>
    <xf numFmtId="0" fontId="145" fillId="0" borderId="2" xfId="30" applyFont="1" applyBorder="1" applyAlignment="1" applyProtection="1">
      <alignment horizontal="center"/>
    </xf>
    <xf numFmtId="0" fontId="145" fillId="0" borderId="3" xfId="30" applyFont="1" applyBorder="1" applyAlignment="1" applyProtection="1">
      <alignment horizontal="center"/>
    </xf>
    <xf numFmtId="0" fontId="145" fillId="0" borderId="4" xfId="30" applyFont="1" applyBorder="1" applyAlignment="1" applyProtection="1">
      <alignment horizontal="center"/>
    </xf>
    <xf numFmtId="0" fontId="144" fillId="28" borderId="5" xfId="30" applyFont="1" applyFill="1" applyBorder="1" applyAlignment="1" applyProtection="1">
      <alignment horizontal="center" vertical="center" wrapText="1"/>
    </xf>
    <xf numFmtId="0" fontId="145" fillId="0" borderId="2" xfId="4" applyFont="1" applyBorder="1" applyAlignment="1" applyProtection="1">
      <alignment horizontal="center" vertical="center"/>
    </xf>
    <xf numFmtId="0" fontId="145" fillId="0" borderId="4" xfId="4" applyFont="1" applyBorder="1" applyAlignment="1" applyProtection="1">
      <alignment horizontal="center" vertical="center"/>
    </xf>
    <xf numFmtId="0" fontId="146" fillId="0" borderId="0" xfId="4" applyFont="1" applyAlignment="1" applyProtection="1">
      <alignment horizontal="right" vertical="center" readingOrder="2"/>
    </xf>
    <xf numFmtId="49" fontId="147" fillId="0" borderId="15" xfId="29" applyNumberFormat="1" applyFont="1" applyBorder="1" applyAlignment="1" applyProtection="1">
      <alignment horizontal="right" vertical="top"/>
    </xf>
    <xf numFmtId="49" fontId="147" fillId="0" borderId="3" xfId="29" applyNumberFormat="1" applyFont="1" applyBorder="1" applyAlignment="1" applyProtection="1">
      <alignment horizontal="right" vertical="top"/>
    </xf>
    <xf numFmtId="0" fontId="147" fillId="28" borderId="2" xfId="30" applyFont="1" applyFill="1" applyBorder="1" applyAlignment="1" applyProtection="1">
      <alignment horizontal="center" vertical="center" wrapText="1"/>
    </xf>
    <xf numFmtId="0" fontId="147" fillId="28" borderId="3" xfId="30" applyFont="1" applyFill="1" applyBorder="1" applyAlignment="1" applyProtection="1">
      <alignment horizontal="center" vertical="center" wrapText="1"/>
    </xf>
    <xf numFmtId="0" fontId="147" fillId="28" borderId="4" xfId="30" applyFont="1" applyFill="1" applyBorder="1" applyAlignment="1" applyProtection="1">
      <alignment horizontal="center" vertical="center" wrapText="1"/>
    </xf>
    <xf numFmtId="0" fontId="145" fillId="0" borderId="5" xfId="30" applyFont="1" applyBorder="1" applyAlignment="1" applyProtection="1">
      <alignment horizontal="center" vertical="center" wrapText="1"/>
    </xf>
    <xf numFmtId="49" fontId="147" fillId="28" borderId="15" xfId="29" applyNumberFormat="1" applyFont="1" applyFill="1" applyBorder="1" applyAlignment="1" applyProtection="1">
      <alignment horizontal="center" vertical="top"/>
    </xf>
    <xf numFmtId="49" fontId="147" fillId="28" borderId="3" xfId="29" applyNumberFormat="1" applyFont="1" applyFill="1" applyBorder="1" applyAlignment="1" applyProtection="1">
      <alignment horizontal="center" vertical="top"/>
    </xf>
    <xf numFmtId="0" fontId="94" fillId="0" borderId="2" xfId="15" applyFont="1" applyBorder="1" applyAlignment="1" applyProtection="1">
      <alignment horizontal="center" vertical="center" readingOrder="1"/>
    </xf>
    <xf numFmtId="0" fontId="156" fillId="0" borderId="4" xfId="15" applyFont="1" applyBorder="1" applyAlignment="1" applyProtection="1">
      <alignment horizontal="center" vertical="center" readingOrder="1"/>
    </xf>
    <xf numFmtId="0" fontId="146" fillId="0" borderId="0" xfId="4" applyFont="1" applyAlignment="1" applyProtection="1">
      <alignment horizontal="left" vertical="center" wrapText="1"/>
    </xf>
    <xf numFmtId="0" fontId="144" fillId="8" borderId="5" xfId="30" applyFont="1" applyFill="1" applyBorder="1" applyAlignment="1" applyProtection="1">
      <alignment horizontal="center" vertical="center" wrapText="1"/>
    </xf>
    <xf numFmtId="0" fontId="144" fillId="28" borderId="2" xfId="30" applyFont="1" applyFill="1" applyBorder="1" applyAlignment="1" applyProtection="1">
      <alignment horizontal="center" vertical="center" wrapText="1"/>
    </xf>
    <xf numFmtId="0" fontId="144" fillId="28" borderId="3" xfId="30" applyFont="1" applyFill="1" applyBorder="1" applyAlignment="1" applyProtection="1">
      <alignment horizontal="center" vertical="center" wrapText="1"/>
    </xf>
    <xf numFmtId="0" fontId="144" fillId="28" borderId="4" xfId="30" applyFont="1" applyFill="1" applyBorder="1" applyAlignment="1" applyProtection="1">
      <alignment horizontal="center" vertical="center" wrapText="1"/>
    </xf>
    <xf numFmtId="0" fontId="144" fillId="0" borderId="2" xfId="30" applyFont="1" applyBorder="1" applyAlignment="1" applyProtection="1">
      <alignment horizontal="center" vertical="center" wrapText="1"/>
    </xf>
    <xf numFmtId="0" fontId="144" fillId="0" borderId="4" xfId="30" applyFont="1" applyBorder="1" applyAlignment="1" applyProtection="1">
      <alignment horizontal="center" vertical="center" wrapText="1"/>
    </xf>
    <xf numFmtId="0" fontId="144" fillId="29" borderId="2" xfId="15" applyFont="1" applyFill="1" applyBorder="1" applyAlignment="1" applyProtection="1">
      <alignment horizontal="center" vertical="center" wrapText="1"/>
    </xf>
    <xf numFmtId="0" fontId="144" fillId="29" borderId="3" xfId="15" applyFont="1" applyFill="1" applyBorder="1" applyAlignment="1" applyProtection="1">
      <alignment horizontal="center" vertical="center" wrapText="1"/>
    </xf>
    <xf numFmtId="0" fontId="144" fillId="29" borderId="4" xfId="15" applyFont="1" applyFill="1" applyBorder="1" applyAlignment="1" applyProtection="1">
      <alignment horizontal="center" vertical="center" wrapText="1"/>
    </xf>
    <xf numFmtId="0" fontId="145" fillId="0" borderId="5" xfId="30" applyFont="1" applyBorder="1" applyAlignment="1" applyProtection="1">
      <alignment horizontal="center"/>
    </xf>
    <xf numFmtId="0" fontId="144" fillId="0" borderId="5" xfId="30" applyFont="1" applyBorder="1" applyAlignment="1" applyProtection="1">
      <alignment horizontal="center" vertical="center"/>
    </xf>
    <xf numFmtId="0" fontId="145" fillId="0" borderId="5" xfId="15" applyFont="1" applyBorder="1" applyAlignment="1" applyProtection="1">
      <alignment horizontal="right" vertical="center" wrapText="1" readingOrder="2"/>
    </xf>
    <xf numFmtId="0" fontId="144" fillId="8" borderId="2" xfId="4" applyFont="1" applyFill="1" applyBorder="1" applyAlignment="1" applyProtection="1">
      <alignment horizontal="center" vertical="center" wrapText="1"/>
    </xf>
    <xf numFmtId="0" fontId="144" fillId="8" borderId="4" xfId="4" applyFont="1" applyFill="1" applyBorder="1" applyAlignment="1" applyProtection="1">
      <alignment horizontal="center" vertical="center" wrapText="1"/>
    </xf>
    <xf numFmtId="0" fontId="144" fillId="27" borderId="5" xfId="30" applyFont="1" applyFill="1" applyBorder="1" applyAlignment="1" applyProtection="1">
      <alignment horizontal="center" vertical="center"/>
    </xf>
    <xf numFmtId="0" fontId="144" fillId="0" borderId="2" xfId="30" applyFont="1" applyBorder="1" applyAlignment="1" applyProtection="1">
      <alignment horizontal="center" vertical="center"/>
    </xf>
    <xf numFmtId="0" fontId="144" fillId="0" borderId="3" xfId="30" applyFont="1" applyBorder="1" applyAlignment="1" applyProtection="1">
      <alignment horizontal="center" vertical="center"/>
    </xf>
    <xf numFmtId="0" fontId="144" fillId="0" borderId="4" xfId="30" applyFont="1" applyBorder="1" applyAlignment="1" applyProtection="1">
      <alignment horizontal="center" vertical="center"/>
    </xf>
    <xf numFmtId="0" fontId="144" fillId="8" borderId="2" xfId="33" applyFont="1" applyFill="1" applyBorder="1" applyAlignment="1" applyProtection="1">
      <alignment horizontal="center" vertical="center"/>
    </xf>
    <xf numFmtId="0" fontId="144" fillId="8" borderId="3" xfId="33" applyFont="1" applyFill="1" applyBorder="1" applyAlignment="1" applyProtection="1">
      <alignment horizontal="center" vertical="center"/>
    </xf>
    <xf numFmtId="0" fontId="144" fillId="8" borderId="4" xfId="33" applyFont="1" applyFill="1" applyBorder="1" applyAlignment="1" applyProtection="1">
      <alignment horizontal="center" vertical="center"/>
    </xf>
    <xf numFmtId="0" fontId="141" fillId="8" borderId="2" xfId="33" applyFont="1" applyFill="1" applyBorder="1" applyAlignment="1" applyProtection="1">
      <alignment horizontal="center" vertical="center" wrapText="1"/>
    </xf>
    <xf numFmtId="0" fontId="144" fillId="29" borderId="5" xfId="4" applyFont="1" applyFill="1" applyBorder="1" applyAlignment="1" applyProtection="1">
      <alignment horizontal="center" vertical="center" wrapText="1"/>
    </xf>
    <xf numFmtId="0" fontId="147" fillId="0" borderId="2" xfId="29" applyFont="1" applyBorder="1" applyAlignment="1" applyProtection="1">
      <alignment horizontal="center" vertical="center" wrapText="1"/>
    </xf>
    <xf numFmtId="0" fontId="147" fillId="0" borderId="4" xfId="29" applyFont="1" applyBorder="1" applyAlignment="1" applyProtection="1">
      <alignment horizontal="center" vertical="center" wrapText="1"/>
    </xf>
    <xf numFmtId="0" fontId="144" fillId="0" borderId="3" xfId="30" applyFont="1" applyBorder="1" applyAlignment="1" applyProtection="1">
      <alignment horizontal="center" vertical="center" wrapText="1"/>
    </xf>
    <xf numFmtId="0" fontId="49" fillId="0" borderId="0" xfId="33" applyFont="1" applyAlignment="1" applyProtection="1">
      <alignment horizontal="left" vertical="center" wrapText="1"/>
    </xf>
    <xf numFmtId="0" fontId="49" fillId="0" borderId="0" xfId="33" applyFont="1" applyAlignment="1" applyProtection="1">
      <alignment horizontal="right" vertical="center" wrapText="1" readingOrder="2"/>
    </xf>
    <xf numFmtId="0" fontId="132" fillId="0" borderId="15" xfId="30" applyFont="1" applyBorder="1" applyAlignment="1" applyProtection="1">
      <alignment horizontal="right" vertical="center" wrapText="1"/>
    </xf>
    <xf numFmtId="0" fontId="132" fillId="0" borderId="3" xfId="30" applyFont="1" applyBorder="1" applyAlignment="1" applyProtection="1">
      <alignment horizontal="right" vertical="center" wrapText="1"/>
    </xf>
    <xf numFmtId="0" fontId="144" fillId="0" borderId="16" xfId="0" applyFont="1" applyBorder="1" applyAlignment="1">
      <alignment horizontal="center"/>
    </xf>
    <xf numFmtId="0" fontId="144" fillId="0" borderId="11" xfId="0" applyFont="1" applyBorder="1" applyAlignment="1">
      <alignment horizontal="center"/>
    </xf>
    <xf numFmtId="0" fontId="144" fillId="0" borderId="3" xfId="0" applyFont="1" applyBorder="1" applyAlignment="1">
      <alignment horizontal="center"/>
    </xf>
    <xf numFmtId="0" fontId="144" fillId="0" borderId="2" xfId="0" applyFont="1" applyBorder="1" applyAlignment="1">
      <alignment horizontal="center"/>
    </xf>
    <xf numFmtId="0" fontId="144" fillId="0" borderId="3" xfId="0" applyFont="1" applyBorder="1" applyAlignment="1">
      <alignment horizontal="right"/>
    </xf>
    <xf numFmtId="0" fontId="144" fillId="0" borderId="4" xfId="0" applyFont="1" applyBorder="1" applyAlignment="1">
      <alignment horizontal="center"/>
    </xf>
    <xf numFmtId="0" fontId="144" fillId="0" borderId="1" xfId="0" applyFont="1" applyBorder="1" applyAlignment="1">
      <alignment horizontal="center"/>
    </xf>
    <xf numFmtId="0" fontId="144" fillId="0" borderId="1" xfId="0" applyFont="1" applyBorder="1" applyAlignment="1">
      <alignment horizontal="right"/>
    </xf>
    <xf numFmtId="14" fontId="144" fillId="0" borderId="1" xfId="0" applyNumberFormat="1" applyFont="1" applyBorder="1" applyAlignment="1">
      <alignment horizontal="right"/>
    </xf>
    <xf numFmtId="0" fontId="168" fillId="28" borderId="2" xfId="29" applyFont="1" applyFill="1" applyBorder="1" applyAlignment="1" applyProtection="1">
      <alignment vertical="center" textRotation="90" wrapText="1"/>
    </xf>
    <xf numFmtId="0" fontId="168" fillId="28" borderId="4" xfId="29" applyFont="1" applyFill="1" applyBorder="1" applyAlignment="1" applyProtection="1">
      <alignment vertical="center" textRotation="90" wrapText="1"/>
    </xf>
    <xf numFmtId="0" fontId="168" fillId="28" borderId="5" xfId="4" applyFont="1" applyFill="1" applyBorder="1" applyAlignment="1" applyProtection="1">
      <alignment vertical="center" wrapText="1"/>
    </xf>
    <xf numFmtId="0" fontId="144" fillId="28" borderId="5" xfId="29" applyFont="1" applyFill="1" applyBorder="1" applyAlignment="1" applyProtection="1">
      <alignment vertical="center" wrapText="1"/>
    </xf>
    <xf numFmtId="0" fontId="145" fillId="0" borderId="2" xfId="15" applyFont="1" applyBorder="1" applyProtection="1"/>
    <xf numFmtId="0" fontId="145" fillId="0" borderId="4" xfId="15" applyFont="1" applyBorder="1" applyProtection="1"/>
    <xf numFmtId="0" fontId="49" fillId="0" borderId="0" xfId="15" applyAlignment="1" applyProtection="1">
      <alignment horizontal="left" vertical="center" wrapText="1"/>
    </xf>
    <xf numFmtId="0" fontId="144" fillId="8" borderId="5" xfId="29" applyFont="1" applyFill="1" applyBorder="1" applyAlignment="1" applyProtection="1">
      <alignment horizontal="center" vertical="center" wrapText="1"/>
    </xf>
    <xf numFmtId="0" fontId="168" fillId="28" borderId="2" xfId="4" applyFont="1" applyFill="1" applyBorder="1" applyAlignment="1" applyProtection="1">
      <alignment horizontal="center" vertical="center" wrapText="1"/>
    </xf>
    <xf numFmtId="0" fontId="168" fillId="28" borderId="4" xfId="4" applyFont="1" applyFill="1" applyBorder="1" applyAlignment="1" applyProtection="1">
      <alignment horizontal="center" vertical="center" wrapText="1"/>
    </xf>
    <xf numFmtId="0" fontId="144" fillId="28" borderId="5" xfId="29" applyFont="1" applyFill="1" applyBorder="1" applyAlignment="1" applyProtection="1">
      <alignment horizontal="center" vertical="center" wrapText="1"/>
    </xf>
    <xf numFmtId="0" fontId="144" fillId="0" borderId="2" xfId="15" applyFont="1" applyBorder="1" applyAlignment="1" applyProtection="1">
      <alignment horizontal="center" vertical="center"/>
    </xf>
    <xf numFmtId="0" fontId="144" fillId="0" borderId="4" xfId="15" applyFont="1" applyBorder="1" applyAlignment="1" applyProtection="1">
      <alignment horizontal="center" vertical="center"/>
    </xf>
    <xf numFmtId="0" fontId="166" fillId="28" borderId="2" xfId="29" applyFont="1" applyFill="1" applyBorder="1" applyAlignment="1" applyProtection="1">
      <alignment horizontal="center" vertical="center" wrapText="1"/>
    </xf>
    <xf numFmtId="0" fontId="166" fillId="28" borderId="4" xfId="29" applyFont="1" applyFill="1" applyBorder="1" applyAlignment="1" applyProtection="1">
      <alignment horizontal="center" vertical="center" wrapText="1"/>
    </xf>
    <xf numFmtId="0" fontId="166" fillId="28" borderId="5" xfId="29" applyFont="1" applyFill="1" applyBorder="1" applyAlignment="1" applyProtection="1">
      <alignment horizontal="center" vertical="center"/>
    </xf>
    <xf numFmtId="0" fontId="168" fillId="28" borderId="2" xfId="29" applyFont="1" applyFill="1" applyBorder="1" applyAlignment="1" applyProtection="1">
      <alignment horizontal="center" vertical="center" wrapText="1"/>
    </xf>
    <xf numFmtId="0" fontId="168" fillId="28" borderId="4" xfId="29" applyFont="1" applyFill="1" applyBorder="1" applyAlignment="1" applyProtection="1">
      <alignment horizontal="center" vertical="center" wrapText="1"/>
    </xf>
    <xf numFmtId="0" fontId="168" fillId="28" borderId="5" xfId="29" applyFont="1" applyFill="1" applyBorder="1" applyAlignment="1" applyProtection="1">
      <alignment horizontal="center" vertical="center"/>
    </xf>
    <xf numFmtId="0" fontId="144" fillId="0" borderId="2" xfId="4" applyFont="1" applyBorder="1" applyAlignment="1" applyProtection="1">
      <alignment horizontal="center" vertical="center" wrapText="1"/>
    </xf>
    <xf numFmtId="0" fontId="144" fillId="0" borderId="4" xfId="4" applyFont="1" applyBorder="1" applyAlignment="1" applyProtection="1">
      <alignment horizontal="center" vertical="center" wrapText="1"/>
    </xf>
    <xf numFmtId="0" fontId="168" fillId="8" borderId="5" xfId="4" applyFont="1" applyFill="1" applyBorder="1" applyAlignment="1" applyProtection="1">
      <alignment horizontal="center" vertical="center" wrapText="1"/>
    </xf>
    <xf numFmtId="0" fontId="168" fillId="8" borderId="5" xfId="29" applyFont="1" applyFill="1" applyBorder="1" applyAlignment="1" applyProtection="1">
      <alignment horizontal="center" vertical="center" wrapText="1"/>
    </xf>
    <xf numFmtId="0" fontId="14" fillId="0" borderId="2" xfId="16" applyFont="1" applyBorder="1" applyAlignment="1">
      <alignment horizontal="center" vertical="center"/>
      <protection locked="0"/>
    </xf>
    <xf numFmtId="0" fontId="14" fillId="0" borderId="4" xfId="16" applyFont="1" applyBorder="1" applyAlignment="1">
      <alignment horizontal="center" vertical="center"/>
      <protection locked="0"/>
    </xf>
    <xf numFmtId="0" fontId="145" fillId="0" borderId="2" xfId="15" applyFont="1" applyBorder="1" applyAlignment="1" applyProtection="1">
      <alignment horizontal="center" vertical="center"/>
    </xf>
    <xf numFmtId="0" fontId="145" fillId="0" borderId="4" xfId="15" applyFont="1" applyBorder="1" applyAlignment="1" applyProtection="1">
      <alignment horizontal="center" vertical="center"/>
    </xf>
    <xf numFmtId="0" fontId="16" fillId="0" borderId="2" xfId="4" applyFont="1" applyBorder="1" applyAlignment="1" applyProtection="1">
      <alignment horizontal="center" vertical="center"/>
    </xf>
    <xf numFmtId="0" fontId="16" fillId="0" borderId="4" xfId="4" applyFont="1" applyBorder="1" applyAlignment="1" applyProtection="1">
      <alignment horizontal="center" vertical="center"/>
    </xf>
    <xf numFmtId="0" fontId="167" fillId="28" borderId="5" xfId="29" applyFont="1" applyFill="1" applyBorder="1" applyAlignment="1" applyProtection="1">
      <alignment horizontal="center" vertical="center" wrapText="1"/>
    </xf>
    <xf numFmtId="0" fontId="144" fillId="0" borderId="5" xfId="4" applyFont="1" applyBorder="1" applyAlignment="1" applyProtection="1">
      <alignment horizontal="center" vertical="center" wrapText="1"/>
    </xf>
    <xf numFmtId="0" fontId="141" fillId="29" borderId="5" xfId="4" applyFont="1" applyFill="1" applyBorder="1" applyAlignment="1" applyProtection="1">
      <alignment horizontal="center" vertical="center" wrapText="1"/>
    </xf>
    <xf numFmtId="0" fontId="144" fillId="8" borderId="5" xfId="31" applyFont="1" applyFill="1" applyBorder="1" applyAlignment="1" applyProtection="1">
      <alignment horizontal="center" vertical="center" wrapText="1"/>
    </xf>
    <xf numFmtId="0" fontId="144" fillId="8" borderId="2" xfId="28" applyFont="1" applyFill="1" applyBorder="1" applyAlignment="1" applyProtection="1">
      <alignment horizontal="center" vertical="center"/>
    </xf>
    <xf numFmtId="0" fontId="144" fillId="8" borderId="3" xfId="28" applyFont="1" applyFill="1" applyBorder="1" applyAlignment="1" applyProtection="1">
      <alignment horizontal="center" vertical="center"/>
    </xf>
    <xf numFmtId="0" fontId="144" fillId="8" borderId="4" xfId="28" applyFont="1" applyFill="1" applyBorder="1" applyAlignment="1" applyProtection="1">
      <alignment horizontal="center" vertical="center"/>
    </xf>
    <xf numFmtId="0" fontId="146" fillId="0" borderId="0" xfId="4" applyFont="1" applyAlignment="1" applyProtection="1">
      <alignment horizontal="left" vertical="top" wrapText="1"/>
    </xf>
    <xf numFmtId="0" fontId="144" fillId="8" borderId="7" xfId="31" applyFont="1" applyFill="1" applyBorder="1" applyAlignment="1" applyProtection="1">
      <alignment horizontal="center" vertical="center" wrapText="1"/>
    </xf>
    <xf numFmtId="0" fontId="144" fillId="8" borderId="11" xfId="31" applyFont="1" applyFill="1" applyBorder="1" applyAlignment="1" applyProtection="1">
      <alignment horizontal="center" vertical="center" wrapText="1"/>
    </xf>
    <xf numFmtId="0" fontId="144" fillId="8" borderId="7" xfId="17" applyFont="1" applyFill="1" applyBorder="1" applyAlignment="1" applyProtection="1">
      <alignment horizontal="center" vertical="center" wrapText="1"/>
    </xf>
    <xf numFmtId="0" fontId="144" fillId="8" borderId="11" xfId="17" applyFont="1" applyFill="1" applyBorder="1" applyAlignment="1" applyProtection="1">
      <alignment horizontal="center" vertical="center" wrapText="1"/>
    </xf>
    <xf numFmtId="0" fontId="141" fillId="8" borderId="7" xfId="31" applyFont="1" applyFill="1" applyBorder="1" applyAlignment="1" applyProtection="1">
      <alignment horizontal="center" vertical="center" wrapText="1"/>
    </xf>
    <xf numFmtId="0" fontId="141" fillId="8" borderId="11" xfId="31" applyFont="1" applyFill="1" applyBorder="1" applyAlignment="1" applyProtection="1">
      <alignment horizontal="center" vertical="center" wrapText="1"/>
    </xf>
    <xf numFmtId="0" fontId="144" fillId="8" borderId="7" xfId="31" applyFont="1" applyFill="1" applyBorder="1" applyAlignment="1" applyProtection="1">
      <alignment horizontal="center" vertical="center" wrapText="1" readingOrder="2"/>
    </xf>
    <xf numFmtId="0" fontId="144" fillId="8" borderId="11" xfId="31" applyFont="1" applyFill="1" applyBorder="1" applyAlignment="1" applyProtection="1">
      <alignment horizontal="center" vertical="center" wrapText="1" readingOrder="2"/>
    </xf>
    <xf numFmtId="0" fontId="141" fillId="28" borderId="5" xfId="34" applyFont="1" applyFill="1" applyBorder="1" applyAlignment="1" applyProtection="1">
      <alignment horizontal="center" vertical="center"/>
    </xf>
    <xf numFmtId="0" fontId="135" fillId="0" borderId="7" xfId="4" applyFont="1" applyBorder="1" applyAlignment="1" applyProtection="1">
      <alignment horizontal="center" vertical="center" wrapText="1" readingOrder="2"/>
    </xf>
    <xf numFmtId="0" fontId="135" fillId="0" borderId="9" xfId="4" applyFont="1" applyBorder="1" applyAlignment="1" applyProtection="1">
      <alignment horizontal="center" vertical="center" wrapText="1" readingOrder="2"/>
    </xf>
    <xf numFmtId="0" fontId="135" fillId="0" borderId="11" xfId="4" applyFont="1" applyBorder="1" applyAlignment="1" applyProtection="1">
      <alignment horizontal="center" vertical="center" wrapText="1" readingOrder="2"/>
    </xf>
    <xf numFmtId="0" fontId="135" fillId="0" borderId="7" xfId="4" applyFont="1" applyBorder="1" applyAlignment="1" applyProtection="1">
      <alignment horizontal="center" vertical="center" wrapText="1"/>
    </xf>
    <xf numFmtId="0" fontId="135" fillId="0" borderId="9" xfId="4" applyFont="1" applyBorder="1" applyAlignment="1" applyProtection="1">
      <alignment horizontal="center" vertical="center" wrapText="1"/>
    </xf>
    <xf numFmtId="0" fontId="135" fillId="0" borderId="11" xfId="4" applyFont="1" applyBorder="1" applyAlignment="1" applyProtection="1">
      <alignment horizontal="center" vertical="center" wrapText="1"/>
    </xf>
    <xf numFmtId="0" fontId="135" fillId="28" borderId="5" xfId="4" applyFont="1" applyFill="1" applyBorder="1" applyAlignment="1" applyProtection="1">
      <alignment horizontal="center" vertical="center" wrapText="1"/>
    </xf>
    <xf numFmtId="0" fontId="141" fillId="8" borderId="5" xfId="34" applyFont="1" applyFill="1" applyBorder="1" applyAlignment="1" applyProtection="1">
      <alignment horizontal="center" vertical="center" wrapText="1"/>
    </xf>
    <xf numFmtId="0" fontId="135" fillId="0" borderId="2" xfId="4" applyFont="1" applyBorder="1" applyAlignment="1" applyProtection="1">
      <alignment horizontal="center" vertical="center" wrapText="1"/>
    </xf>
    <xf numFmtId="0" fontId="135" fillId="0" borderId="4" xfId="4" applyFont="1" applyBorder="1" applyAlignment="1" applyProtection="1">
      <alignment horizontal="center" vertical="center" wrapText="1"/>
    </xf>
    <xf numFmtId="0" fontId="135" fillId="28" borderId="2" xfId="4" applyFont="1" applyFill="1" applyBorder="1" applyAlignment="1" applyProtection="1">
      <alignment horizontal="center" vertical="center" wrapText="1"/>
    </xf>
    <xf numFmtId="0" fontId="135" fillId="28" borderId="4" xfId="4" applyFont="1" applyFill="1" applyBorder="1" applyAlignment="1" applyProtection="1">
      <alignment horizontal="center" vertical="center" wrapText="1"/>
    </xf>
    <xf numFmtId="0" fontId="144" fillId="28" borderId="2" xfId="58" applyFont="1" applyFill="1" applyBorder="1" applyAlignment="1">
      <alignment horizontal="center" vertical="center" wrapText="1"/>
    </xf>
    <xf numFmtId="0" fontId="144" fillId="28" borderId="4" xfId="58" applyFont="1" applyFill="1" applyBorder="1" applyAlignment="1">
      <alignment horizontal="center" vertical="center" wrapText="1"/>
    </xf>
    <xf numFmtId="0" fontId="146" fillId="0" borderId="0" xfId="57" applyFont="1" applyAlignment="1">
      <alignment horizontal="left" vertical="center" wrapText="1"/>
    </xf>
    <xf numFmtId="0" fontId="146" fillId="28" borderId="0" xfId="57" applyFont="1" applyFill="1" applyAlignment="1">
      <alignment horizontal="left" vertical="center" wrapText="1"/>
    </xf>
    <xf numFmtId="0" fontId="146" fillId="28" borderId="0" xfId="57" applyFont="1" applyFill="1" applyAlignment="1">
      <alignment horizontal="right" vertical="center" wrapText="1" readingOrder="2"/>
    </xf>
    <xf numFmtId="0" fontId="20" fillId="11" borderId="5" xfId="0" applyFont="1" applyFill="1" applyBorder="1" applyAlignment="1">
      <alignment horizontal="right" vertical="center" readingOrder="2"/>
    </xf>
    <xf numFmtId="0" fontId="20" fillId="11" borderId="11" xfId="0" applyFont="1" applyFill="1" applyBorder="1" applyAlignment="1">
      <alignment horizontal="right" vertical="center" readingOrder="2"/>
    </xf>
    <xf numFmtId="0" fontId="20" fillId="11" borderId="5" xfId="0" applyFont="1" applyFill="1" applyBorder="1" applyAlignment="1">
      <alignment horizontal="left"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2" xfId="0" applyFont="1" applyBorder="1" applyAlignment="1">
      <alignment horizontal="right"/>
    </xf>
    <xf numFmtId="0" fontId="20" fillId="0" borderId="3" xfId="0" applyFont="1" applyBorder="1" applyAlignment="1">
      <alignment horizontal="right"/>
    </xf>
    <xf numFmtId="0" fontId="20" fillId="0" borderId="4" xfId="0" applyFont="1" applyBorder="1" applyAlignment="1">
      <alignment horizontal="right"/>
    </xf>
    <xf numFmtId="14" fontId="20" fillId="0" borderId="2" xfId="0" applyNumberFormat="1" applyFont="1" applyBorder="1" applyAlignment="1">
      <alignment horizontal="right"/>
    </xf>
    <xf numFmtId="0" fontId="20" fillId="2" borderId="2" xfId="0" applyFont="1" applyFill="1" applyBorder="1" applyAlignment="1">
      <alignment horizontal="center" vertical="center" readingOrder="2"/>
    </xf>
    <xf numFmtId="0" fontId="20" fillId="2" borderId="4" xfId="0" applyFont="1" applyFill="1" applyBorder="1" applyAlignment="1">
      <alignment horizontal="center" vertical="center" readingOrder="2"/>
    </xf>
    <xf numFmtId="0" fontId="19" fillId="0" borderId="0" xfId="0" applyFont="1" applyAlignment="1">
      <alignment horizontal="right" vertical="top" wrapText="1" readingOrder="2"/>
    </xf>
    <xf numFmtId="0" fontId="19" fillId="0" borderId="0" xfId="35" applyFont="1" applyAlignment="1" applyProtection="1">
      <alignment horizontal="right" vertical="center" wrapText="1" readingOrder="2"/>
    </xf>
    <xf numFmtId="0" fontId="14" fillId="0" borderId="2" xfId="51" applyFont="1" applyBorder="1" applyAlignment="1" applyProtection="1">
      <alignment horizontal="left" vertical="center" wrapText="1"/>
    </xf>
    <xf numFmtId="0" fontId="14" fillId="0" borderId="3" xfId="51" applyFont="1" applyBorder="1" applyAlignment="1" applyProtection="1">
      <alignment horizontal="left" vertical="center" wrapText="1"/>
    </xf>
    <xf numFmtId="0" fontId="14" fillId="0" borderId="4" xfId="51" applyFont="1" applyBorder="1" applyAlignment="1" applyProtection="1">
      <alignment horizontal="left" vertical="center" wrapText="1"/>
    </xf>
    <xf numFmtId="0" fontId="14" fillId="5" borderId="2" xfId="0" applyFont="1" applyFill="1" applyBorder="1" applyAlignment="1">
      <alignment horizontal="right"/>
    </xf>
    <xf numFmtId="0" fontId="14" fillId="5" borderId="3" xfId="0" applyFont="1" applyFill="1" applyBorder="1" applyAlignment="1">
      <alignment horizontal="right"/>
    </xf>
    <xf numFmtId="0" fontId="14" fillId="5" borderId="2" xfId="0" applyFont="1" applyFill="1" applyBorder="1" applyAlignment="1">
      <alignment horizontal="right" vertical="center"/>
    </xf>
    <xf numFmtId="0" fontId="14" fillId="5" borderId="3" xfId="0" applyFont="1" applyFill="1" applyBorder="1" applyAlignment="1">
      <alignment horizontal="right" vertical="center"/>
    </xf>
    <xf numFmtId="0" fontId="22" fillId="0" borderId="5" xfId="53" applyFont="1" applyBorder="1" applyAlignment="1" applyProtection="1">
      <alignment vertical="center" wrapText="1"/>
    </xf>
    <xf numFmtId="0" fontId="22" fillId="0" borderId="5" xfId="53" applyFont="1" applyBorder="1" applyAlignment="1" applyProtection="1">
      <alignment horizontal="center" vertical="center" wrapText="1"/>
    </xf>
    <xf numFmtId="0" fontId="22" fillId="0" borderId="5" xfId="53" applyFont="1" applyBorder="1" applyAlignment="1" applyProtection="1">
      <alignment horizontal="right" vertical="center" wrapText="1"/>
    </xf>
    <xf numFmtId="0" fontId="22" fillId="0" borderId="0" xfId="53" applyFont="1" applyAlignment="1" applyProtection="1">
      <alignment horizontal="left" vertical="center" wrapText="1"/>
    </xf>
    <xf numFmtId="0" fontId="20" fillId="8" borderId="5" xfId="53" applyFont="1" applyFill="1" applyBorder="1" applyAlignment="1" applyProtection="1">
      <alignment horizontal="center" vertical="center" wrapText="1"/>
    </xf>
    <xf numFmtId="0" fontId="135" fillId="0" borderId="5" xfId="53" applyFont="1" applyBorder="1" applyAlignment="1" applyProtection="1">
      <alignment horizontal="center" vertical="center" wrapText="1"/>
    </xf>
    <xf numFmtId="0" fontId="20" fillId="8" borderId="5" xfId="24" applyFont="1" applyFill="1" applyBorder="1" applyAlignment="1" applyProtection="1">
      <alignment horizontal="center" vertical="center" wrapText="1"/>
    </xf>
  </cellXfs>
  <cellStyles count="59">
    <cellStyle name="Comma 2" xfId="10" xr:uid="{00000000-0005-0000-0000-000001000000}"/>
    <cellStyle name="Normal" xfId="0" builtinId="0"/>
    <cellStyle name="Normal 2" xfId="15" xr:uid="{00000000-0005-0000-0000-000003000000}"/>
    <cellStyle name="Normal 2 2" xfId="34" xr:uid="{00000000-0005-0000-0000-000004000000}"/>
    <cellStyle name="Normal 3 2" xfId="28" xr:uid="{00000000-0005-0000-0000-000005000000}"/>
    <cellStyle name="Normal 3 3" xfId="51" xr:uid="{00000000-0005-0000-0000-000006000000}"/>
    <cellStyle name="Normal 4 2 2 3 2 2 2" xfId="40" xr:uid="{00000000-0005-0000-0000-000007000000}"/>
    <cellStyle name="Normal 4 2 2 3 2 2 2 2 2" xfId="27" xr:uid="{00000000-0005-0000-0000-000008000000}"/>
    <cellStyle name="Normal 4 2 2 3 2 2 2 2 2 2" xfId="35" xr:uid="{00000000-0005-0000-0000-000009000000}"/>
    <cellStyle name="Normal 4 2 2 3 2 2 2 3" xfId="44" xr:uid="{00000000-0005-0000-0000-00000A000000}"/>
    <cellStyle name="Normal 4 2 2 3 2 2 3 2" xfId="43" xr:uid="{00000000-0005-0000-0000-00000B000000}"/>
    <cellStyle name="Normal 4 2 2 3 2 2 4" xfId="29" xr:uid="{00000000-0005-0000-0000-00000C000000}"/>
    <cellStyle name="Normal 4 2 2 3 2 2 4 2" xfId="46" xr:uid="{00000000-0005-0000-0000-00000D000000}"/>
    <cellStyle name="Normal 4 2 2 3 2 2 4 2 2" xfId="58" xr:uid="{602A201E-8FF3-4032-9EB6-82114B54A191}"/>
    <cellStyle name="Normal 4 2 2 3 2 2 4 3" xfId="50" xr:uid="{00000000-0005-0000-0000-00000E000000}"/>
    <cellStyle name="Normal 4 2 2 3 2 2 5" xfId="52" xr:uid="{00000000-0005-0000-0000-00000F000000}"/>
    <cellStyle name="Normal 4 2 2 3 3" xfId="8" xr:uid="{00000000-0005-0000-0000-000010000000}"/>
    <cellStyle name="Normal 4 2 2 3 3 3" xfId="7" xr:uid="{00000000-0005-0000-0000-000011000000}"/>
    <cellStyle name="Normal 4 2 2 3 3 3 2 2" xfId="11" xr:uid="{00000000-0005-0000-0000-000012000000}"/>
    <cellStyle name="Normal 4 2 2 3 3 4" xfId="12" xr:uid="{00000000-0005-0000-0000-000013000000}"/>
    <cellStyle name="Normal 4 2 2 3 3 4 3" xfId="18" xr:uid="{00000000-0005-0000-0000-000014000000}"/>
    <cellStyle name="Normal 4 2 2 3 4" xfId="38" xr:uid="{00000000-0005-0000-0000-000015000000}"/>
    <cellStyle name="Normal 4 2 2 3 4 2" xfId="37" xr:uid="{00000000-0005-0000-0000-000016000000}"/>
    <cellStyle name="Normal 4 2 2 3 4 3 2" xfId="49" xr:uid="{00000000-0005-0000-0000-000017000000}"/>
    <cellStyle name="Normal 4 2 2 4" xfId="5" xr:uid="{00000000-0005-0000-0000-000018000000}"/>
    <cellStyle name="Normal 4 2 2 4 2" xfId="9" xr:uid="{00000000-0005-0000-0000-000019000000}"/>
    <cellStyle name="Normal 4 2 2 4 2 2 2" xfId="48" xr:uid="{00000000-0005-0000-0000-00001A000000}"/>
    <cellStyle name="Normal 4 2 2 4 2 3" xfId="22" xr:uid="{00000000-0005-0000-0000-00001B000000}"/>
    <cellStyle name="Normal 4 2 2 5 2 2 2 2" xfId="19" xr:uid="{00000000-0005-0000-0000-00001C000000}"/>
    <cellStyle name="Normal 4 2 2 5 2 2 3" xfId="33" xr:uid="{00000000-0005-0000-0000-00001D000000}"/>
    <cellStyle name="Normal 4 2 2 5 2 2 4" xfId="42" xr:uid="{00000000-0005-0000-0000-00001E000000}"/>
    <cellStyle name="Normal 4 2 2 5 2 3" xfId="32" xr:uid="{00000000-0005-0000-0000-00001F000000}"/>
    <cellStyle name="Normal 4 2 2 5 2 3 2" xfId="57" xr:uid="{338D73F3-24BD-41E0-BB18-0575271166AC}"/>
    <cellStyle name="Normal 4 2 2 5 3 2" xfId="39" xr:uid="{00000000-0005-0000-0000-000020000000}"/>
    <cellStyle name="Normal 4 2 2 5 3 3" xfId="30" xr:uid="{00000000-0005-0000-0000-000021000000}"/>
    <cellStyle name="Normal 4 2 2 5 3 3 2" xfId="55" xr:uid="{1E86FB15-3F74-4038-9D25-A628198C5BD8}"/>
    <cellStyle name="Normal 4 5 2" xfId="20" xr:uid="{00000000-0005-0000-0000-000022000000}"/>
    <cellStyle name="Normal 4 5 2 2 2" xfId="36" xr:uid="{00000000-0005-0000-0000-000023000000}"/>
    <cellStyle name="Normal 4 5 2 2 2 2 2" xfId="6" xr:uid="{00000000-0005-0000-0000-000024000000}"/>
    <cellStyle name="Normal 4 5 2 2 2 2 3" xfId="26" xr:uid="{00000000-0005-0000-0000-000025000000}"/>
    <cellStyle name="Normal 4 5 2 2 2 2 4" xfId="17" xr:uid="{00000000-0005-0000-0000-000026000000}"/>
    <cellStyle name="Normal 4 5 2 2 2 3" xfId="24" xr:uid="{00000000-0005-0000-0000-000027000000}"/>
    <cellStyle name="Normal 4 5 2 2 3 2" xfId="31" xr:uid="{00000000-0005-0000-0000-000028000000}"/>
    <cellStyle name="Normal 4 5 2 2 3 2 2 2" xfId="56" xr:uid="{17ED39B2-78D6-435F-B289-3AB881788A2F}"/>
    <cellStyle name="Normal 4 5 2 2 4 2 2" xfId="47" xr:uid="{00000000-0005-0000-0000-000029000000}"/>
    <cellStyle name="Normal 4 5 2 3 2" xfId="25" xr:uid="{00000000-0005-0000-0000-00002A000000}"/>
    <cellStyle name="Normal 4 5 2 4" xfId="14" xr:uid="{00000000-0005-0000-0000-00002B000000}"/>
    <cellStyle name="Normal 4 7" xfId="21" xr:uid="{00000000-0005-0000-0000-00002C000000}"/>
    <cellStyle name="Normal 4 7 2" xfId="16" xr:uid="{00000000-0005-0000-0000-00002D000000}"/>
    <cellStyle name="Normal 5" xfId="4" xr:uid="{00000000-0005-0000-0000-00002E000000}"/>
    <cellStyle name="Normal 6 2 3" xfId="53" xr:uid="{00000000-0005-0000-0000-00002F000000}"/>
    <cellStyle name="Normal 6 3" xfId="23" xr:uid="{00000000-0005-0000-0000-000030000000}"/>
    <cellStyle name="Standard 2 2 3 2 2 2" xfId="41" xr:uid="{00000000-0005-0000-0000-000031000000}"/>
    <cellStyle name="Standard 2 2 3 2 2 2 2" xfId="45" xr:uid="{00000000-0005-0000-0000-000032000000}"/>
    <cellStyle name="Standard 3 2" xfId="54" xr:uid="{00000000-0005-0000-0000-000033000000}"/>
    <cellStyle name="Standard 4" xfId="3" xr:uid="{00000000-0005-0000-0000-000034000000}"/>
    <cellStyle name="Standard 4 2" xfId="13" xr:uid="{00000000-0005-0000-0000-000035000000}"/>
    <cellStyle name="Standard 5" xfId="1" xr:uid="{00000000-0005-0000-0000-000036000000}"/>
    <cellStyle name="ارتباط تشعبي" xfId="2" xr:uid="{00000000-0005-0000-0000-000037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39994506668294322"/>
        </patternFill>
      </fill>
    </dxf>
    <dxf>
      <font>
        <sz val="10"/>
        <color rgb="FF006100"/>
      </font>
      <fill>
        <patternFill>
          <bgColor rgb="FFC6EFCE"/>
        </patternFill>
      </fill>
    </dxf>
    <dxf>
      <font>
        <sz val="10"/>
        <color rgb="FF9C5700"/>
      </font>
      <fill>
        <patternFill>
          <bgColor rgb="FFFFEB9C"/>
        </patternFill>
      </fill>
    </dxf>
    <dxf>
      <font>
        <sz val="1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sites/DamageAssessmentStudyAssignmentwithguests/Freigegebene%20Dokumente/03%20Questionnaires/DAS%20IV-Questionnaires/Part-B_technical/smart_sludge_management_tool_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BDO/Downloads/20220904_YEM_DAS-IV_Questionnaire_Part-B_draft_EN-AR_VMM1(38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DO/Downloads/20220902_YEM_DAS-IV_Questionnaire_Part-B_draft_EN-AR_VM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DO/Downloads/202209012YEM_DAS-IV_Questionnaire_Part-B_draft_EN-AR_VMM-KE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mer"/>
      <sheetName val="General info"/>
      <sheetName val="Abbreviations"/>
      <sheetName val="Input"/>
      <sheetName val="Laboratory data"/>
      <sheetName val="Figures and results"/>
      <sheetName val="Summary"/>
      <sheetName val="Background data"/>
      <sheetName val="EN"/>
      <sheetName val="ET"/>
      <sheetName val="DE"/>
      <sheetName val="FI"/>
      <sheetName val="LT"/>
      <sheetName val="LV"/>
      <sheetName val="PL"/>
      <sheetName val="SV"/>
      <sheetName val="RU"/>
      <sheetName val="Protection"/>
      <sheetName val="Dropdowns (2)"/>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Notes"/>
      <sheetName val="B-1.1-1.4 GenBldg"/>
      <sheetName val="B-1.5 BldgReq"/>
      <sheetName val="B-2.1 WS"/>
      <sheetName val="B-2.2.1 WF"/>
      <sheetName val="B-2.2.2 WF (2)"/>
      <sheetName val="B-2.2.3 Wells"/>
      <sheetName val="B-2.2.4 Wells prod "/>
      <sheetName val="B-2.2.5 WRM needs"/>
      <sheetName val="B-2.2.5 Well needs"/>
      <sheetName val="B-x WRM"/>
      <sheetName val="B-2.3 WS "/>
      <sheetName val="B-2.3 (2) WS zone"/>
      <sheetName val="B-2.4 Reservoirs Data&amp;Req "/>
      <sheetName val="B-2.4.3 Reservoirs O&amp;M"/>
      <sheetName val="B-2.5 Water network "/>
      <sheetName val="B-2.6.1Water Wells. E&amp;M Equip."/>
      <sheetName val="B-2.6.8 Water Wells"/>
      <sheetName val="B-2.6.10 Water Wells. E&amp;M Equp"/>
      <sheetName val="B-2.6.11 Water Wels. E&amp;M Equip"/>
      <sheetName val="B-2.7 WS PٍS data"/>
      <sheetName val="B-2.8 Water PS E&amp;M Equip"/>
      <sheetName val="B-2.8.10 Water PS E&amp;M Equip"/>
      <sheetName val="B-2.8.11 Water PS E&amp;M Equip"/>
      <sheetName val="B-2.8.12 Water PS E&amp;M Equip"/>
      <sheetName val="B-2.9 Water Dis&amp;Treatment U"/>
      <sheetName val="B-2.8 Water Dis&amp;Treatment Units"/>
      <sheetName val="B-3.1 Gen.WW System"/>
      <sheetName val="B-3.2.WW network data&amp;Req"/>
      <sheetName val="B-3.3.0 WW PٍS data "/>
      <sheetName val="B-3.3.2 Water PS E&amp;M Equip"/>
      <sheetName val="B-3.3.9 Water PS E&amp;M Equip"/>
      <sheetName val="B-3.3.10 Water PS E&amp;M Equip"/>
      <sheetName val="B-3.3.11 Water PS E&amp;M Equip"/>
      <sheetName val="B-3.4.1 WWTP data&amp;MA"/>
      <sheetName val="B-3.4.1.1.WWTP data&amp;MA"/>
      <sheetName val="B-3.4.1.2 WWTP Req"/>
      <sheetName val="B-3.4.2 WWTP E&amp;M Equip"/>
      <sheetName val="B-4 Energy Ud"/>
      <sheetName val="B-5 O&amp;M Data &amp; Inf"/>
      <sheetName val="B-5.5 O&amp;M Needs"/>
      <sheetName val="B-6 Labs "/>
      <sheetName val="B-6.2 Labs Requirment"/>
      <sheetName val="B-7 Subsidies (2)"/>
      <sheetName val="B.8.0-Terminated projec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Notes"/>
      <sheetName val="B-1.1 GenBldg"/>
      <sheetName val="B-1.2 BldgReq"/>
      <sheetName val="B-2.1 WS"/>
      <sheetName val="B-2.2 Wells"/>
      <sheetName val="B-2.2 Wells (2) "/>
      <sheetName val="B-2.7 WS PٍS data (2)"/>
      <sheetName val="B-2.2 Wells (3)"/>
      <sheetName val="B-x WRM"/>
      <sheetName val="B-2.3 WS "/>
      <sheetName val="B-2.3 (2) WS zone"/>
      <sheetName val="B-2.4 Reservoirs Data&amp;Req "/>
      <sheetName val="B-2.4.3 Reservoirs O&amp;M"/>
      <sheetName val="B-2.5 Water network "/>
      <sheetName val="B-2.6.1Water Wells. E&amp;M Equip."/>
      <sheetName val="B-2.6.8 Water Wells"/>
      <sheetName val="B-2.6.10 Water Wells. E&amp;M Equp"/>
      <sheetName val="B-2.6.11 Water Wels. E&amp;M Equip"/>
      <sheetName val="B-2.7 WS PٍS data"/>
      <sheetName val="B-2.8 Water PS E&amp;M Equip"/>
      <sheetName val="B-2.8.10 Water PS E&amp;M Equip"/>
      <sheetName val="B-2.8.11 Water PS E&amp;M Equip"/>
      <sheetName val="B-2.8.12 Water PS E&amp;M Equip"/>
      <sheetName val="B-2.9 Water Dis&amp;Treatment U"/>
      <sheetName val="B-2.8 Water Dis&amp;Treatment Units"/>
      <sheetName val="B-3.1 Gen.WW System"/>
      <sheetName val="B-3.2.WW network data&amp;Req"/>
      <sheetName val="B-3.3.0 WW PٍS data "/>
      <sheetName val="B-3.3.2 Water PS E&amp;M Equip"/>
      <sheetName val="B-3.3.9 Water PS E&amp;M Equip"/>
      <sheetName val="B-3.3.10 Water PS E&amp;M Equip"/>
      <sheetName val="B-3.3.11 Water PS E&amp;M Equip"/>
      <sheetName val="B-3.4.1 WWTP data&amp;MA"/>
      <sheetName val="B-3.4.1.1.WWTP data&amp;MA"/>
      <sheetName val="B-3.4.1.2 WWTP Req"/>
      <sheetName val="B-3.4.2 WWTP E&amp;M Equip"/>
      <sheetName val="B-4 Energy Ud"/>
      <sheetName val="B-5 O&amp;M Data &amp; Inf"/>
      <sheetName val="B-5.5 O&amp;M Needs"/>
      <sheetName val="B-6 Labs "/>
      <sheetName val="B-6.2 Labs Requirment"/>
      <sheetName val="B-7 Subsidies (2)"/>
      <sheetName val="B.8.0-Terminated project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Notes"/>
      <sheetName val="B-1.1 GenBldg"/>
      <sheetName val="B-1.2 BldgReq"/>
      <sheetName val="B-2.1 WS"/>
      <sheetName val="B-2.2.1 Wells"/>
      <sheetName val="B-2.2.2 Wells (2) "/>
      <sheetName val="B-2.2 Wells (3)"/>
      <sheetName val="B-x WRM"/>
      <sheetName val="B-2.3 WS "/>
      <sheetName val="B-2.3 (2) WS zone"/>
      <sheetName val="B-2.4 Reservoirs Data&amp;Req "/>
      <sheetName val="B-2.4.3 Reservoirs O&amp;M"/>
      <sheetName val="B-2.5 Water network "/>
      <sheetName val="B-2.6.1Water Wells. E&amp;M Equip."/>
      <sheetName val="B-2.6.8 Water Wells"/>
      <sheetName val="B-2.6.10 Water Wells. E&amp;M Equp"/>
      <sheetName val="B-2.6.11 Water Wels. E&amp;M Equip"/>
      <sheetName val="B-2.7 WS PٍS data"/>
      <sheetName val="B-2.8 Water PS E&amp;M Equip"/>
      <sheetName val="B-2.8.10 Water PS E&amp;M Equip"/>
      <sheetName val="B-2.8.11 Water PS E&amp;M Equip"/>
      <sheetName val="B-2.8.12 Water PS E&amp;M Equip"/>
      <sheetName val="B-2.9 Water Dis&amp;Treatment U"/>
      <sheetName val="B-2.8 Water Dis&amp;Treatment Units"/>
      <sheetName val="B-3.1 Gen.WW System"/>
      <sheetName val="B-3.2.WW network data&amp;Req"/>
      <sheetName val="B-3.3.0 WW PٍS data "/>
      <sheetName val="B-3.3.2 Water PS E&amp;M Equip"/>
      <sheetName val="B-3.3.9 Water PS E&amp;M Equip"/>
      <sheetName val="B-3.3.10 Water PS E&amp;M Equip"/>
      <sheetName val="B-3.3.11 Water PS E&amp;M Equip"/>
      <sheetName val="B-3.4.1 WWTP data&amp;MA"/>
      <sheetName val="B-3.4.1.1.WWTP data&amp;MA"/>
      <sheetName val="B-3.4.1.2 WWTP Req"/>
      <sheetName val="B-3.4.2 WWTP E&amp;M Equip"/>
      <sheetName val="B-4 Energy Ud"/>
      <sheetName val="B-5 O&amp;M Data &amp; Inf"/>
      <sheetName val="B-5.5 O&amp;M Needs"/>
      <sheetName val="B-6 Labs "/>
      <sheetName val="B-6.2 Labs Requirment"/>
      <sheetName val="B-7 Subsidies (2)"/>
      <sheetName val="B.8.0-Terminated projec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3"/>
  <sheetViews>
    <sheetView rightToLeft="1" topLeftCell="A3" zoomScale="70" zoomScaleNormal="70" workbookViewId="0">
      <selection activeCell="C15" sqref="C15"/>
    </sheetView>
  </sheetViews>
  <sheetFormatPr defaultColWidth="9" defaultRowHeight="17.5"/>
  <cols>
    <col min="1" max="1" width="14.08984375" style="1" customWidth="1"/>
    <col min="2" max="2" width="10.36328125" style="2" customWidth="1"/>
    <col min="3" max="3" width="70.6328125" style="2" customWidth="1"/>
    <col min="4" max="5" width="20" style="2" customWidth="1"/>
    <col min="6" max="7" width="20" style="2" hidden="1"/>
    <col min="8" max="8" width="70.6328125" style="2" hidden="1"/>
    <col min="9" max="9" width="7" style="1" hidden="1"/>
    <col min="10" max="10" width="14.08984375" style="2" hidden="1"/>
    <col min="11" max="256" width="9.36328125" style="2" customWidth="1"/>
  </cols>
  <sheetData>
    <row r="1" spans="1:12" s="3" customFormat="1" ht="25.5" customHeight="1">
      <c r="A1" s="4" t="s">
        <v>0</v>
      </c>
      <c r="C1" s="5"/>
      <c r="D1" s="5"/>
      <c r="E1" s="5"/>
      <c r="F1" s="6"/>
      <c r="G1" s="6"/>
      <c r="H1" s="7"/>
      <c r="I1" s="8"/>
      <c r="J1" s="9" t="s">
        <v>1</v>
      </c>
      <c r="K1" s="9"/>
      <c r="L1" s="10"/>
    </row>
    <row r="2" spans="1:12" s="3" customFormat="1" ht="25.5" customHeight="1">
      <c r="A2" s="2913" t="s">
        <v>2</v>
      </c>
      <c r="B2" s="2913"/>
      <c r="C2" s="2913"/>
      <c r="D2" s="2913"/>
      <c r="E2" s="2913"/>
      <c r="F2" s="2913" t="s">
        <v>3</v>
      </c>
      <c r="G2" s="2913"/>
      <c r="H2" s="2913"/>
      <c r="I2" s="2913"/>
      <c r="J2" s="2913"/>
      <c r="K2" s="11"/>
      <c r="L2" s="10"/>
    </row>
    <row r="3" spans="1:12" s="3" customFormat="1" ht="18.75" customHeight="1">
      <c r="A3" s="2913"/>
      <c r="B3" s="2913"/>
      <c r="C3" s="2913"/>
      <c r="D3" s="2913"/>
      <c r="E3" s="2913"/>
      <c r="F3" s="2913"/>
      <c r="G3" s="2913"/>
      <c r="H3" s="2913"/>
      <c r="I3" s="2913"/>
      <c r="J3" s="2913"/>
      <c r="K3" s="12"/>
      <c r="L3" s="10"/>
    </row>
    <row r="4" spans="1:12" s="13" customFormat="1" ht="23.25" customHeight="1">
      <c r="A4" s="2914" t="s">
        <v>4</v>
      </c>
      <c r="B4" s="2914"/>
      <c r="C4" s="2914"/>
      <c r="D4" s="2914"/>
      <c r="E4" s="2914"/>
      <c r="F4" s="2915" t="s">
        <v>5</v>
      </c>
      <c r="G4" s="2915"/>
      <c r="H4" s="2915"/>
      <c r="I4" s="2915"/>
      <c r="J4" s="2915"/>
      <c r="K4" s="14"/>
      <c r="L4" s="15"/>
    </row>
    <row r="5" spans="1:12" s="13" customFormat="1" ht="21.5" customHeight="1">
      <c r="A5" s="2914"/>
      <c r="B5" s="2914"/>
      <c r="C5" s="2914"/>
      <c r="D5" s="2914"/>
      <c r="E5" s="2914"/>
      <c r="F5" s="2916"/>
      <c r="G5" s="2916"/>
      <c r="H5" s="2916"/>
      <c r="I5" s="2916"/>
      <c r="J5" s="2916"/>
      <c r="K5" s="16" t="s">
        <v>6</v>
      </c>
      <c r="L5" s="15"/>
    </row>
    <row r="6" spans="1:12" s="3" customFormat="1" ht="20" customHeight="1">
      <c r="A6" s="17" t="s">
        <v>7</v>
      </c>
      <c r="B6" s="18"/>
      <c r="C6" s="18"/>
      <c r="D6" s="19"/>
      <c r="E6" s="20"/>
      <c r="F6" s="21"/>
      <c r="G6" s="22"/>
      <c r="H6" s="22"/>
      <c r="I6" s="18"/>
      <c r="J6" s="23" t="s">
        <v>8</v>
      </c>
    </row>
    <row r="7" spans="1:12" s="3" customFormat="1" ht="20" customHeight="1">
      <c r="A7" s="24"/>
      <c r="B7" s="24"/>
      <c r="C7" s="24"/>
      <c r="F7" s="24"/>
      <c r="I7" s="24"/>
      <c r="J7" s="24"/>
    </row>
    <row r="8" spans="1:12" s="3" customFormat="1" ht="15.5">
      <c r="A8" s="24" t="s">
        <v>9</v>
      </c>
      <c r="B8" s="24"/>
      <c r="C8" s="24"/>
      <c r="I8" s="24"/>
      <c r="J8" s="24" t="s">
        <v>10</v>
      </c>
    </row>
    <row r="9" spans="1:12" ht="14">
      <c r="A9" s="25"/>
      <c r="B9" s="26"/>
      <c r="C9" s="27"/>
      <c r="D9" s="28"/>
      <c r="E9" s="28"/>
      <c r="F9" s="27"/>
      <c r="G9" s="27"/>
      <c r="H9" s="29"/>
      <c r="I9" s="30"/>
      <c r="J9" s="31"/>
    </row>
    <row r="10" spans="1:12">
      <c r="B10" s="32" t="s">
        <v>11</v>
      </c>
      <c r="C10" s="26"/>
      <c r="D10" s="28"/>
      <c r="E10" s="28"/>
      <c r="F10" s="27"/>
      <c r="G10" s="27"/>
      <c r="H10" s="29"/>
      <c r="I10" s="33" t="s">
        <v>12</v>
      </c>
      <c r="J10" s="31"/>
    </row>
    <row r="11" spans="1:12">
      <c r="B11" s="32" t="s">
        <v>13</v>
      </c>
      <c r="C11" s="26"/>
      <c r="D11" s="27"/>
      <c r="E11" s="27"/>
      <c r="F11" s="27"/>
      <c r="G11" s="27"/>
      <c r="H11" s="31"/>
      <c r="I11" s="34" t="s">
        <v>14</v>
      </c>
      <c r="J11" s="31"/>
    </row>
    <row r="12" spans="1:12">
      <c r="B12" s="32"/>
      <c r="C12" s="35" t="s">
        <v>15</v>
      </c>
      <c r="D12" s="27"/>
      <c r="E12" s="27"/>
      <c r="F12" s="27"/>
      <c r="G12" s="27"/>
      <c r="H12" s="36" t="s">
        <v>16</v>
      </c>
      <c r="I12" s="34"/>
      <c r="J12" s="31"/>
    </row>
    <row r="13" spans="1:12">
      <c r="B13" s="32" t="s">
        <v>17</v>
      </c>
      <c r="C13" s="37"/>
      <c r="D13" s="27"/>
      <c r="E13" s="27"/>
      <c r="F13" s="27"/>
      <c r="G13" s="27"/>
      <c r="H13" s="29"/>
      <c r="I13" s="34" t="s">
        <v>18</v>
      </c>
      <c r="J13" s="31"/>
    </row>
    <row r="14" spans="1:12">
      <c r="B14" s="31"/>
      <c r="C14" s="38" t="s">
        <v>19</v>
      </c>
      <c r="D14" s="27"/>
      <c r="E14" s="27"/>
      <c r="F14" s="27"/>
      <c r="G14" s="27"/>
      <c r="H14" s="33" t="s">
        <v>20</v>
      </c>
      <c r="I14" s="31"/>
      <c r="J14" s="31"/>
    </row>
    <row r="15" spans="1:12">
      <c r="B15" s="31"/>
      <c r="C15" s="39" t="s">
        <v>21</v>
      </c>
      <c r="D15" s="27"/>
      <c r="E15" s="27"/>
      <c r="F15" s="27"/>
      <c r="G15" s="27"/>
      <c r="H15" s="33" t="s">
        <v>22</v>
      </c>
      <c r="I15" s="31"/>
      <c r="J15" s="31"/>
    </row>
    <row r="16" spans="1:12">
      <c r="B16" s="31"/>
      <c r="C16" s="38" t="s">
        <v>23</v>
      </c>
      <c r="D16" s="40"/>
      <c r="E16" s="40"/>
      <c r="F16" s="40"/>
      <c r="G16" s="40"/>
      <c r="H16" s="33" t="s">
        <v>24</v>
      </c>
      <c r="I16" s="31"/>
      <c r="J16" s="31"/>
    </row>
    <row r="17" spans="2:10">
      <c r="B17" s="31"/>
      <c r="C17" s="39" t="s">
        <v>25</v>
      </c>
      <c r="D17" s="40"/>
      <c r="E17" s="40"/>
      <c r="F17" s="40"/>
      <c r="G17" s="40"/>
      <c r="H17" s="33" t="s">
        <v>26</v>
      </c>
      <c r="I17" s="31"/>
      <c r="J17" s="31"/>
    </row>
    <row r="18" spans="2:10">
      <c r="B18" s="31"/>
      <c r="C18" s="39" t="s">
        <v>27</v>
      </c>
      <c r="D18" s="40"/>
      <c r="E18" s="40"/>
      <c r="F18" s="40"/>
      <c r="G18" s="40"/>
      <c r="H18" s="33" t="s">
        <v>28</v>
      </c>
      <c r="I18" s="31"/>
      <c r="J18" s="31"/>
    </row>
    <row r="19" spans="2:10">
      <c r="B19" s="31"/>
      <c r="C19" s="39" t="s">
        <v>29</v>
      </c>
      <c r="D19" s="40"/>
      <c r="E19" s="40"/>
      <c r="F19" s="40"/>
      <c r="G19" s="40"/>
      <c r="H19" s="33" t="s">
        <v>30</v>
      </c>
      <c r="I19" s="31"/>
      <c r="J19" s="31"/>
    </row>
    <row r="20" spans="2:10">
      <c r="B20" s="31"/>
      <c r="C20" s="39" t="s">
        <v>31</v>
      </c>
      <c r="D20" s="40"/>
      <c r="E20" s="40"/>
      <c r="F20" s="40"/>
      <c r="G20" s="40"/>
      <c r="H20" s="33" t="s">
        <v>32</v>
      </c>
      <c r="I20" s="31"/>
      <c r="J20" s="31"/>
    </row>
    <row r="21" spans="2:10">
      <c r="B21" s="31"/>
      <c r="C21" s="38" t="s">
        <v>33</v>
      </c>
      <c r="D21" s="27"/>
      <c r="E21" s="27"/>
      <c r="F21" s="27"/>
      <c r="G21" s="27"/>
      <c r="H21" s="33" t="s">
        <v>34</v>
      </c>
      <c r="I21" s="31"/>
      <c r="J21" s="31"/>
    </row>
    <row r="22" spans="2:10">
      <c r="B22" s="31"/>
      <c r="C22" s="38" t="s">
        <v>35</v>
      </c>
      <c r="D22" s="27"/>
      <c r="E22" s="27"/>
      <c r="F22" s="27"/>
      <c r="G22" s="31"/>
      <c r="H22" s="33" t="s">
        <v>36</v>
      </c>
      <c r="I22" s="31"/>
      <c r="J22" s="31"/>
    </row>
    <row r="23" spans="2:10">
      <c r="B23" s="31"/>
      <c r="C23" s="38" t="s">
        <v>37</v>
      </c>
      <c r="D23" s="41"/>
      <c r="E23" s="41"/>
      <c r="F23" s="27"/>
      <c r="G23" s="27"/>
      <c r="H23" s="33" t="s">
        <v>38</v>
      </c>
      <c r="I23" s="31"/>
      <c r="J23" s="31"/>
    </row>
    <row r="24" spans="2:10">
      <c r="B24" s="31"/>
      <c r="C24" s="39" t="s">
        <v>39</v>
      </c>
      <c r="D24" s="41"/>
      <c r="E24" s="41"/>
      <c r="F24" s="27"/>
      <c r="G24" s="27"/>
      <c r="H24" s="33" t="s">
        <v>40</v>
      </c>
      <c r="I24" s="31"/>
      <c r="J24" s="31"/>
    </row>
    <row r="25" spans="2:10">
      <c r="B25" s="31"/>
      <c r="C25" s="39" t="s">
        <v>41</v>
      </c>
      <c r="D25" s="41"/>
      <c r="E25" s="41"/>
      <c r="F25" s="27"/>
      <c r="G25" s="27"/>
      <c r="H25" s="33" t="s">
        <v>42</v>
      </c>
      <c r="I25" s="31"/>
      <c r="J25" s="31"/>
    </row>
    <row r="26" spans="2:10">
      <c r="B26" s="31"/>
      <c r="C26" s="42" t="s">
        <v>43</v>
      </c>
      <c r="D26" s="43"/>
      <c r="E26" s="43"/>
      <c r="F26" s="43"/>
      <c r="G26" s="43"/>
      <c r="H26" s="44" t="s">
        <v>44</v>
      </c>
      <c r="I26" s="31"/>
      <c r="J26" s="31"/>
    </row>
    <row r="27" spans="2:10">
      <c r="B27" s="32" t="s">
        <v>45</v>
      </c>
      <c r="C27" s="45"/>
      <c r="D27" s="45"/>
      <c r="E27" s="45"/>
      <c r="F27" s="41"/>
      <c r="G27" s="27"/>
      <c r="H27" s="27"/>
      <c r="I27" s="34" t="s">
        <v>46</v>
      </c>
      <c r="J27" s="31"/>
    </row>
    <row r="28" spans="2:10">
      <c r="B28" s="31"/>
      <c r="C28" s="38" t="s">
        <v>47</v>
      </c>
      <c r="D28" s="45"/>
      <c r="E28" s="45"/>
      <c r="F28" s="41"/>
      <c r="G28" s="27"/>
      <c r="H28" s="33" t="s">
        <v>48</v>
      </c>
      <c r="I28" s="31"/>
      <c r="J28" s="31"/>
    </row>
    <row r="29" spans="2:10">
      <c r="B29" s="31"/>
      <c r="C29" s="38" t="s">
        <v>49</v>
      </c>
      <c r="D29" s="45"/>
      <c r="E29" s="45"/>
      <c r="F29" s="29"/>
      <c r="G29" s="29"/>
      <c r="H29" s="33" t="s">
        <v>50</v>
      </c>
      <c r="I29" s="31"/>
      <c r="J29" s="31"/>
    </row>
    <row r="30" spans="2:10">
      <c r="B30" s="31"/>
      <c r="C30" s="38" t="s">
        <v>51</v>
      </c>
      <c r="D30" s="45"/>
      <c r="E30" s="45"/>
      <c r="F30" s="27"/>
      <c r="G30" s="27"/>
      <c r="H30" s="33" t="s">
        <v>52</v>
      </c>
      <c r="I30" s="31"/>
      <c r="J30" s="31"/>
    </row>
    <row r="31" spans="2:10">
      <c r="B31" s="31"/>
      <c r="C31" s="38" t="s">
        <v>53</v>
      </c>
      <c r="D31" s="45"/>
      <c r="E31" s="45"/>
      <c r="F31" s="27"/>
      <c r="G31" s="27"/>
      <c r="H31" s="33" t="s">
        <v>54</v>
      </c>
      <c r="I31" s="31"/>
      <c r="J31" s="31"/>
    </row>
    <row r="32" spans="2:10">
      <c r="B32" s="31"/>
      <c r="C32" s="39" t="s">
        <v>55</v>
      </c>
      <c r="D32" s="45"/>
      <c r="E32" s="45"/>
      <c r="F32" s="27"/>
      <c r="G32" s="27"/>
      <c r="H32" s="33" t="s">
        <v>56</v>
      </c>
      <c r="I32" s="31"/>
      <c r="J32" s="31"/>
    </row>
    <row r="33" spans="2:10">
      <c r="B33" s="31"/>
      <c r="C33" s="39" t="s">
        <v>57</v>
      </c>
      <c r="D33" s="45"/>
      <c r="E33" s="45"/>
      <c r="F33" s="27"/>
      <c r="G33" s="27"/>
      <c r="H33" s="33" t="s">
        <v>58</v>
      </c>
      <c r="I33" s="31"/>
      <c r="J33" s="31"/>
    </row>
    <row r="34" spans="2:10">
      <c r="B34" s="31"/>
      <c r="C34" s="39" t="s">
        <v>59</v>
      </c>
      <c r="D34" s="45"/>
      <c r="E34" s="45"/>
      <c r="F34" s="27"/>
      <c r="G34" s="27"/>
      <c r="H34" s="33" t="s">
        <v>60</v>
      </c>
      <c r="I34" s="31"/>
      <c r="J34" s="31"/>
    </row>
    <row r="35" spans="2:10">
      <c r="B35" s="31"/>
      <c r="C35" s="39" t="s">
        <v>61</v>
      </c>
      <c r="D35" s="45"/>
      <c r="E35" s="45"/>
      <c r="F35" s="27"/>
      <c r="G35" s="30"/>
      <c r="H35" s="33" t="s">
        <v>62</v>
      </c>
      <c r="I35" s="31"/>
      <c r="J35" s="31"/>
    </row>
    <row r="36" spans="2:10">
      <c r="B36" s="31"/>
      <c r="C36" s="39" t="s">
        <v>63</v>
      </c>
      <c r="D36" s="45"/>
      <c r="E36" s="45"/>
      <c r="F36" s="27"/>
      <c r="G36" s="30"/>
      <c r="H36" s="33" t="s">
        <v>64</v>
      </c>
      <c r="I36" s="31"/>
      <c r="J36" s="31"/>
    </row>
    <row r="37" spans="2:10">
      <c r="B37" s="32" t="s">
        <v>65</v>
      </c>
      <c r="C37" s="45"/>
      <c r="D37" s="45"/>
      <c r="E37" s="45"/>
      <c r="F37" s="41"/>
      <c r="G37" s="27"/>
      <c r="H37" s="27"/>
      <c r="I37" s="34" t="s">
        <v>66</v>
      </c>
      <c r="J37" s="31"/>
    </row>
    <row r="38" spans="2:10">
      <c r="B38" s="31"/>
      <c r="C38" s="39" t="s">
        <v>67</v>
      </c>
      <c r="D38" s="45"/>
      <c r="E38" s="45"/>
      <c r="F38" s="41"/>
      <c r="G38" s="27"/>
      <c r="H38" s="33" t="s">
        <v>68</v>
      </c>
      <c r="I38" s="31"/>
      <c r="J38" s="31"/>
    </row>
    <row r="39" spans="2:10">
      <c r="B39" s="31"/>
      <c r="C39" s="38" t="s">
        <v>69</v>
      </c>
      <c r="D39" s="45"/>
      <c r="E39" s="45"/>
      <c r="F39" s="29"/>
      <c r="G39" s="29"/>
      <c r="H39" s="33" t="s">
        <v>70</v>
      </c>
      <c r="I39" s="31"/>
      <c r="J39" s="31"/>
    </row>
    <row r="40" spans="2:10">
      <c r="B40" s="31"/>
      <c r="C40" s="38" t="s">
        <v>71</v>
      </c>
      <c r="D40" s="45"/>
      <c r="E40" s="45"/>
      <c r="F40" s="27"/>
      <c r="G40" s="27"/>
      <c r="H40" s="33" t="s">
        <v>72</v>
      </c>
      <c r="I40" s="31"/>
      <c r="J40" s="31"/>
    </row>
    <row r="41" spans="2:10">
      <c r="B41" s="31"/>
      <c r="C41" s="38" t="s">
        <v>73</v>
      </c>
      <c r="D41" s="45"/>
      <c r="E41" s="45"/>
      <c r="F41" s="27"/>
      <c r="G41" s="27"/>
      <c r="H41" s="33" t="s">
        <v>74</v>
      </c>
      <c r="I41" s="31"/>
      <c r="J41" s="31"/>
    </row>
    <row r="42" spans="2:10">
      <c r="B42" s="31"/>
      <c r="C42" s="38" t="s">
        <v>75</v>
      </c>
      <c r="D42" s="45"/>
      <c r="E42" s="45"/>
      <c r="F42" s="27"/>
      <c r="G42" s="27"/>
      <c r="H42" s="33" t="s">
        <v>76</v>
      </c>
      <c r="I42" s="31"/>
      <c r="J42" s="31"/>
    </row>
    <row r="43" spans="2:10">
      <c r="B43" s="32" t="s">
        <v>77</v>
      </c>
      <c r="C43" s="45"/>
      <c r="D43" s="45"/>
      <c r="E43" s="45"/>
      <c r="F43" s="27"/>
      <c r="G43" s="27"/>
      <c r="H43" s="27"/>
      <c r="I43" s="34" t="s">
        <v>78</v>
      </c>
      <c r="J43" s="31"/>
    </row>
    <row r="44" spans="2:10">
      <c r="B44" s="31"/>
      <c r="C44" s="38" t="s">
        <v>79</v>
      </c>
      <c r="D44" s="45"/>
      <c r="E44" s="45"/>
      <c r="F44" s="41"/>
      <c r="G44" s="27"/>
      <c r="H44" s="33" t="s">
        <v>80</v>
      </c>
      <c r="I44" s="31"/>
      <c r="J44" s="31"/>
    </row>
    <row r="45" spans="2:10">
      <c r="B45" s="31"/>
      <c r="C45" s="38" t="s">
        <v>81</v>
      </c>
      <c r="D45" s="45"/>
      <c r="E45" s="45"/>
      <c r="F45" s="41"/>
      <c r="G45" s="27"/>
      <c r="H45" s="33" t="s">
        <v>82</v>
      </c>
      <c r="I45" s="31"/>
      <c r="J45" s="31"/>
    </row>
    <row r="46" spans="2:10">
      <c r="B46" s="31"/>
      <c r="C46" s="39" t="s">
        <v>83</v>
      </c>
      <c r="D46" s="45"/>
      <c r="E46" s="45"/>
      <c r="F46" s="41"/>
      <c r="G46" s="27"/>
      <c r="H46" s="33" t="s">
        <v>84</v>
      </c>
      <c r="I46" s="31"/>
      <c r="J46" s="31"/>
    </row>
    <row r="47" spans="2:10">
      <c r="B47" s="31"/>
      <c r="C47" s="39" t="s">
        <v>85</v>
      </c>
      <c r="D47" s="45"/>
      <c r="E47" s="45"/>
      <c r="F47" s="41"/>
      <c r="G47" s="27"/>
      <c r="H47" s="33" t="s">
        <v>86</v>
      </c>
      <c r="I47" s="31"/>
      <c r="J47" s="31"/>
    </row>
    <row r="48" spans="2:10">
      <c r="B48" s="31"/>
      <c r="C48" s="39" t="s">
        <v>87</v>
      </c>
      <c r="D48" s="45"/>
      <c r="E48" s="45"/>
      <c r="F48" s="41"/>
      <c r="G48" s="27"/>
      <c r="H48" s="33" t="s">
        <v>88</v>
      </c>
      <c r="I48" s="31"/>
      <c r="J48" s="31"/>
    </row>
    <row r="49" spans="1:10">
      <c r="B49" s="32" t="s">
        <v>89</v>
      </c>
      <c r="C49" s="45"/>
      <c r="D49" s="45"/>
      <c r="E49" s="45"/>
      <c r="F49" s="41"/>
      <c r="G49" s="27"/>
      <c r="H49" s="27"/>
      <c r="I49" s="34" t="s">
        <v>90</v>
      </c>
      <c r="J49" s="31"/>
    </row>
    <row r="50" spans="1:10">
      <c r="B50" s="31"/>
      <c r="C50" s="38" t="s">
        <v>91</v>
      </c>
      <c r="D50" s="45"/>
      <c r="E50" s="45"/>
      <c r="F50" s="27"/>
      <c r="G50" s="41"/>
      <c r="H50" s="33" t="s">
        <v>92</v>
      </c>
      <c r="I50" s="31"/>
      <c r="J50" s="31"/>
    </row>
    <row r="51" spans="1:10" ht="22.5" customHeight="1">
      <c r="B51" s="31"/>
      <c r="C51" s="38" t="s">
        <v>93</v>
      </c>
      <c r="D51" s="45"/>
      <c r="E51" s="45"/>
      <c r="F51" s="27"/>
      <c r="G51" s="41"/>
      <c r="H51" s="33" t="s">
        <v>94</v>
      </c>
      <c r="I51" s="31"/>
      <c r="J51" s="31"/>
    </row>
    <row r="52" spans="1:10">
      <c r="B52" s="32" t="s">
        <v>95</v>
      </c>
      <c r="C52" s="45"/>
      <c r="D52" s="45"/>
      <c r="E52" s="45"/>
      <c r="F52" s="41"/>
      <c r="G52" s="27"/>
      <c r="H52" s="27"/>
      <c r="I52" s="34" t="s">
        <v>96</v>
      </c>
      <c r="J52" s="31"/>
    </row>
    <row r="53" spans="1:10">
      <c r="B53" s="32"/>
      <c r="C53" s="39" t="s">
        <v>97</v>
      </c>
      <c r="D53" s="27"/>
      <c r="E53" s="27"/>
      <c r="F53" s="27"/>
      <c r="G53" s="27"/>
      <c r="H53" s="46" t="s">
        <v>98</v>
      </c>
      <c r="I53" s="34"/>
      <c r="J53" s="31"/>
    </row>
    <row r="54" spans="1:10" ht="14">
      <c r="A54" s="31"/>
      <c r="B54" s="31"/>
      <c r="C54" s="31"/>
      <c r="D54" s="31"/>
      <c r="E54" s="31"/>
      <c r="F54" s="31"/>
      <c r="G54" s="31"/>
      <c r="H54" s="31"/>
      <c r="I54" s="31"/>
      <c r="J54" s="31"/>
    </row>
    <row r="55" spans="1:10" ht="14">
      <c r="A55" s="31"/>
      <c r="B55" s="31"/>
      <c r="C55" s="31"/>
      <c r="D55" s="31"/>
      <c r="E55" s="31"/>
      <c r="F55" s="31"/>
      <c r="G55" s="31"/>
      <c r="H55" s="31"/>
      <c r="I55" s="31"/>
      <c r="J55" s="31"/>
    </row>
    <row r="56" spans="1:10" ht="14">
      <c r="A56" s="31"/>
      <c r="B56" s="31"/>
      <c r="C56" s="31"/>
      <c r="D56" s="31"/>
      <c r="E56" s="31"/>
      <c r="F56" s="31"/>
      <c r="G56" s="31"/>
      <c r="H56" s="31"/>
      <c r="I56" s="31"/>
      <c r="J56" s="31"/>
    </row>
    <row r="57" spans="1:10" ht="14">
      <c r="A57" s="31"/>
      <c r="B57" s="31"/>
      <c r="C57" s="31"/>
      <c r="D57" s="31"/>
      <c r="E57" s="31"/>
      <c r="F57" s="31"/>
      <c r="G57" s="31"/>
      <c r="H57" s="31"/>
      <c r="I57" s="31"/>
      <c r="J57" s="31"/>
    </row>
    <row r="58" spans="1:10" ht="14">
      <c r="A58" s="31"/>
      <c r="B58" s="31"/>
      <c r="C58" s="31"/>
      <c r="D58" s="31"/>
      <c r="E58" s="31"/>
      <c r="F58" s="31"/>
      <c r="G58" s="31"/>
      <c r="H58" s="31"/>
      <c r="I58" s="31"/>
      <c r="J58" s="31"/>
    </row>
    <row r="59" spans="1:10" ht="14">
      <c r="A59" s="31"/>
      <c r="B59" s="31"/>
      <c r="C59" s="31"/>
      <c r="D59" s="31"/>
      <c r="E59" s="31"/>
      <c r="F59" s="31"/>
      <c r="G59" s="31"/>
      <c r="H59" s="31"/>
      <c r="I59" s="31"/>
      <c r="J59" s="31"/>
    </row>
    <row r="60" spans="1:10" ht="14">
      <c r="A60" s="31"/>
      <c r="B60" s="31"/>
      <c r="C60" s="31"/>
      <c r="D60" s="31"/>
      <c r="E60" s="31"/>
      <c r="F60" s="31"/>
      <c r="G60" s="31"/>
      <c r="H60" s="31"/>
      <c r="I60" s="31"/>
      <c r="J60" s="31"/>
    </row>
    <row r="61" spans="1:10" ht="14">
      <c r="A61" s="31"/>
      <c r="B61" s="31"/>
      <c r="C61" s="31"/>
      <c r="D61" s="31"/>
      <c r="E61" s="31"/>
      <c r="F61" s="31"/>
      <c r="G61" s="31"/>
      <c r="H61" s="31"/>
      <c r="I61" s="31"/>
      <c r="J61" s="31"/>
    </row>
    <row r="62" spans="1:10" ht="14">
      <c r="A62" s="31"/>
      <c r="B62" s="31"/>
      <c r="C62" s="31"/>
      <c r="D62" s="31"/>
      <c r="E62" s="31"/>
      <c r="F62" s="31"/>
      <c r="G62" s="31"/>
      <c r="H62" s="31"/>
      <c r="I62" s="31"/>
      <c r="J62" s="31"/>
    </row>
    <row r="63" spans="1:10" ht="14">
      <c r="A63" s="31"/>
      <c r="B63" s="31"/>
      <c r="C63" s="31"/>
      <c r="D63" s="31"/>
      <c r="E63" s="31"/>
      <c r="F63" s="31"/>
      <c r="G63" s="31"/>
      <c r="H63" s="31"/>
      <c r="I63" s="31"/>
      <c r="J63" s="31"/>
    </row>
  </sheetData>
  <mergeCells count="4">
    <mergeCell ref="A2:E3"/>
    <mergeCell ref="A4:E5"/>
    <mergeCell ref="F2:J3"/>
    <mergeCell ref="F4:J5"/>
  </mergeCells>
  <hyperlinks>
    <hyperlink ref="I10" location="'B-0 Gen. Notes '!A1" display="B-0 General Notes" xr:uid="{00000000-0004-0000-0000-000000000000}"/>
    <hyperlink ref="I11" location="'B-1.1 Buildg info'!A1" display="B-1.0 Public buildings, administrative and technical facilities" xr:uid="{00000000-0004-0000-0000-000001000000}"/>
    <hyperlink ref="I13" location="'B-2.1 WS Gen'!A1" display="B-2.0 Water resources and supply system " xr:uid="{00000000-0004-0000-0000-000002000000}"/>
    <hyperlink ref="H14" location="'B-2.1 WS System Gen'!A1" display="B-2.1 General information on water resources and supply system" xr:uid="{00000000-0004-0000-0000-000003000000}"/>
    <hyperlink ref="H15" location="'B-2.2.1 WRM'!A1" display="B2.2 Water Resources" xr:uid="{00000000-0004-0000-0000-000004000000}"/>
    <hyperlink ref="H21" location="'B-2.4 Reservoirs'!Print_Area" display="B-2.4 Ground and elevated water reservoirs" xr:uid="{00000000-0004-0000-0000-000005000000}"/>
    <hyperlink ref="H30" location="'B-3.3 WW PS overview '!A1" display="B-3.3 Wastewater pumping stations " xr:uid="{00000000-0004-0000-0000-000006000000}"/>
    <hyperlink ref="H31" location="'B-3.4 WWTP General data '!A1" display="B-3.4 Wastewater Treatment Plants" xr:uid="{00000000-0004-0000-0000-000007000000}"/>
    <hyperlink ref="I37" location="'B-4.1 Energy general data'!A1" display="B-4.0 Energy sources and consumption of the water and sanitation systems" xr:uid="{00000000-0004-0000-0000-000008000000}"/>
    <hyperlink ref="I43" location="'B-5.1 O&amp;M process'!A1" display="B-5.0 Operation and maintenance management" xr:uid="{00000000-0004-0000-0000-000009000000}"/>
    <hyperlink ref="I49" location="'B-6.1 Labs '!A1" display="B-6.0  Laboratories" xr:uid="{00000000-0004-0000-0000-00000A000000}"/>
    <hyperlink ref="I52" location="'B-7 Subsidies'!A1" display=" B-7.0 Subsidies" xr:uid="{00000000-0004-0000-0000-00000B000000}"/>
    <hyperlink ref="C14" location="'B-2.1 WS System Gen'!A1" display="  معلومات عامة عن مصادر المياه ونظام إمدادات المياه  B2.1" xr:uid="{00000000-0004-0000-0000-00000C000000}"/>
    <hyperlink ref="B13" location="'B-2.1 WS System Gen'!A1" display="مصادر ونظام إمدادات المياه B2.0" xr:uid="{00000000-0004-0000-0000-00000D000000}"/>
    <hyperlink ref="B11" location="'B-1.1 Buildg info'!A1" display="   بيانات المباني والمنشأت الإدارية والفنية   B1.0" xr:uid="{00000000-0004-0000-0000-00000E000000}"/>
    <hyperlink ref="H29" location="'B-3.2 WW network data&amp;Req'!Print_Area" display="B-3.2 Sewer Network" xr:uid="{00000000-0004-0000-0000-00000F000000}"/>
    <hyperlink ref="H28" location="'B-3.1 Gen.WW System'!A1" display="B-3.1 General data of the wastewater system" xr:uid="{00000000-0004-0000-0000-000010000000}"/>
    <hyperlink ref="I27" location="'B-3.1 Gen.WW System'!A1" display="B-3.0 Wastewater System" xr:uid="{00000000-0004-0000-0000-000011000000}"/>
    <hyperlink ref="H26" location="'B-2.7 Water Dis&amp;Treatment U'!Print_Area" display="B-2.7 Water Disinfection and Treatment Units" xr:uid="{00000000-0004-0000-0000-000012000000}"/>
    <hyperlink ref="H23" location="'B-2.6 Water supply E&amp;M equip.'!A1" display="B-2.6 Electro-mechanical (E&amp;M) equipment for the water supply system" xr:uid="{00000000-0004-0000-0000-000013000000}"/>
    <hyperlink ref="C22" location="'B-2.5 Water network '!A1" display=" شبكة إمداد المياه  B2.5" xr:uid="{00000000-0004-0000-0000-000014000000}"/>
    <hyperlink ref="H22" location="'B-2.5 Water network '!A1" display="B-2.5 Water supply network " xr:uid="{00000000-0004-0000-0000-000015000000}"/>
    <hyperlink ref="C23" location="'B-2.6 Water supply E&amp;M equip.'!A1" display=" المعدات والآلآت الكهروميكانيكة لنظام إلإمداد بالمياه  B2.6" xr:uid="{00000000-0004-0000-0000-000016000000}"/>
    <hyperlink ref="C26" location="'B-2.7 Water Dis&amp;Treatment U'!A1" display="وحدات تعقيم ومعالجة المياه B2.7" xr:uid="{00000000-0004-0000-0000-000017000000}"/>
    <hyperlink ref="B27" location="'B-3.1 Gen.WW System'!A1" display="نظام مياه الصرف الصحي B3.0" xr:uid="{00000000-0004-0000-0000-000018000000}"/>
    <hyperlink ref="C28" location="'B-3.1 Gen.WW System'!A1" display=" البيانات العامة لنظام الصرف الصحي B3.1" xr:uid="{00000000-0004-0000-0000-000019000000}"/>
    <hyperlink ref="C29" location="'B-3.2 WW network data&amp;Req'!Print_Area" display="شبكة خطوط مياه الصرف الصحي B3.2" xr:uid="{00000000-0004-0000-0000-00001A000000}"/>
    <hyperlink ref="C30" location="'B-3.3 WW PS overview '!A1" display="  محطات ضخ مياه الصرف الصحي B3.3" xr:uid="{00000000-0004-0000-0000-00001B000000}"/>
    <hyperlink ref="C31" location="'B-3.4 WWTP General data '!A1" display="محطات معالجة مياه الصرف الصحي B3.4" xr:uid="{00000000-0004-0000-0000-00001C000000}"/>
    <hyperlink ref="H35" location="'B-3.5 WW E&amp;M Equip '!Print_Area" display="B-3.5 Electromechanical (E&amp;M) equipment for the wastewater system" xr:uid="{00000000-0004-0000-0000-00001D000000}"/>
    <hyperlink ref="B37" location="'B-4.1 Energy general data'!A1" display="  مصادر الطاقة لنظامي المياه والصرف الصحي B4.0" xr:uid="{00000000-0004-0000-0000-00001E000000}"/>
    <hyperlink ref="H38" location="'B-4.1 Energy general data'!A1" display="B-4.1 General information on energy sources for the water and sanitation systems" xr:uid="{00000000-0004-0000-0000-00001F000000}"/>
    <hyperlink ref="H39" location="'B-4.2 Energy sources data'!A1" display="B-4.2 Data and information on energy sources for water and sanitation systems   " xr:uid="{00000000-0004-0000-0000-000020000000}"/>
    <hyperlink ref="C39" location="'B-4.2 Energy sources data'!A1" display="  بيانات ومعلومات مصادر الطاقة لنظامي المياه والصرف الصحي  B4.2" xr:uid="{00000000-0004-0000-0000-000021000000}"/>
    <hyperlink ref="H40" location="'B-4.3 Energy operation data '!Print_Area" display="B-4.3 Operational data of the LC / AU/ branch energy generation stations " xr:uid="{00000000-0004-0000-0000-000022000000}"/>
    <hyperlink ref="C40" location="'B-4.3 Energy operation data '!Print_Area" display="  الإحتياجات المطلوبة لتحسين والتوسع لمصادر الطاقة المطلوبة لنظامي المياه والصرف الصحي  B4.3" xr:uid="{00000000-0004-0000-0000-000023000000}"/>
    <hyperlink ref="H41" location="'B-4.4 Energy Ud '!A1" display="B-4.4 Energy consumption data" xr:uid="{00000000-0004-0000-0000-000024000000}"/>
    <hyperlink ref="C41" location="'B-4.4 Energy Ud '!A1" display="بيانات كميات الطاقة المستهلكة  B4.4" xr:uid="{00000000-0004-0000-0000-000025000000}"/>
    <hyperlink ref="C42" location="'B-4.5 Energy sources REQ'!Print_Area" display=" الإحتياجات المطلوبة لتحسين والتوسع لمصادر الطاقة المطلوبة لنظامي المياه والصرف الصحي  B4.5" xr:uid="{00000000-0004-0000-0000-000026000000}"/>
    <hyperlink ref="H42" location="'B4.5 Energy sources REQ'!A1" display="B-4.5 Required Investment measures for the efficiency and expansion" xr:uid="{00000000-0004-0000-0000-000027000000}"/>
    <hyperlink ref="B43" location="'B-5.1 O&amp;M process'!A1" display="عملية وإدارة التشغيل والصيانة  B-5.0" xr:uid="{00000000-0004-0000-0000-000028000000}"/>
    <hyperlink ref="C44" location="'B-5.1 O&amp;M process'!Print_Area" display=" بيانات عملية الصيانة  B-5.1" xr:uid="{00000000-0004-0000-0000-000029000000}"/>
    <hyperlink ref="H44" location="'B-5.1 O&amp;M process'!A1" display="B-5.1 O&amp;M Maintenance process data" xr:uid="{00000000-0004-0000-0000-00002A000000}"/>
    <hyperlink ref="H45" location="'B-5.2 O&amp;M mgmt'!A1" display="B-5.2 Operation and maintenance management" xr:uid="{00000000-0004-0000-0000-00002B000000}"/>
    <hyperlink ref="C45" location="'B-5.2 O&amp;M mgmt'!A1" display="عملية وإدارة التشغيل والصيانة  B-5.2" xr:uid="{00000000-0004-0000-0000-00002C000000}"/>
    <hyperlink ref="B49" location="'B-6.1 Labs '!A1" display="المختبرات   B-6.0" xr:uid="{00000000-0004-0000-0000-00002D000000}"/>
    <hyperlink ref="C50" location="'B-6.1 Labs '!A1" display="معلومات عن مختبرات المياه والصرف الصحي  B-6.1" xr:uid="{00000000-0004-0000-0000-00002E000000}"/>
    <hyperlink ref="C51" location="'B-6.2 Labs Requirement'!Print_Titles" display=" الاحتياجات الاستثمارية لمختبرات المياه والصرف الصحي  B-6.2" xr:uid="{00000000-0004-0000-0000-00002F000000}"/>
    <hyperlink ref="H50" location="'B-6.1 Labs '!A1" display="B-6.1 Information on water and wastewater Laboratories" xr:uid="{00000000-0004-0000-0000-000030000000}"/>
    <hyperlink ref="H51" location="'B-6.2 Labs Requirement'!Print_Titles" display="B-6.2 Required investment measures for water and wastewater laboratories" xr:uid="{00000000-0004-0000-0000-000031000000}"/>
    <hyperlink ref="B52" location="'B-7 Subsidies'!A1" display="الدعم  B-7.0" xr:uid="{00000000-0004-0000-0000-000032000000}"/>
    <hyperlink ref="B10" location="'Notes '!A1" display="ملاحظات عامة  B-0" xr:uid="{00000000-0004-0000-0000-000033000000}"/>
    <hyperlink ref="C15" location="'B-2.2.1 WRM'!A1" display=" مصادر المياه B2.2" xr:uid="{00000000-0004-0000-0000-000034000000}"/>
    <hyperlink ref="C16" location="'B-2.2.4 Water resources data'!A1" display="البيانات السكانية والطلب على المياه، الإستهلاك، المناطق المخدومة  B2.3" xr:uid="{00000000-0004-0000-0000-000035000000}"/>
    <hyperlink ref="C21" location="'B-2.4 Reservoirs'!A1" display="  خزانات المياه الأرضية والبرجية  B2.4" xr:uid="{00000000-0004-0000-0000-000036000000}"/>
    <hyperlink ref="C17" location="'B-2.2.5 Water prod '!A1" display="  B-2.2.5. إنتاج المياه  " xr:uid="{00000000-0004-0000-0000-000037000000}"/>
    <hyperlink ref="C19" location="'B-2.3 Water cons.&amp;SA'!A1" display="B-2.3  بيانات الإستهلاك، المناطق المخدومة" xr:uid="{00000000-0004-0000-0000-000038000000}"/>
    <hyperlink ref="C20" location="'B-2.3.2  WS zone'!A1" display="B-2.3.2  مناطق التوزيع وتكرارية الإمداد بالمياه" xr:uid="{00000000-0004-0000-0000-000039000000}"/>
    <hyperlink ref="C24" location="'B-2.6.2 WS E&amp;M equipment data'!A1" display="B-2.6.2  بيانات المضخات وملحقاتها المركبة في وحدات إنتاج المياه و في محطات إعادة الضخ " xr:uid="{00000000-0004-0000-0000-00003A000000}"/>
    <hyperlink ref="C32" location="'B-3.4.2.WWTP data&amp;MA'!A1" display="B-3.4.2  مكونات محطة معالجة الصرف الصحي " xr:uid="{00000000-0004-0000-0000-00003B000000}"/>
    <hyperlink ref="C33" location="'B-3.4.6 WWTP Projects'!A1" display=" B-3.4.6  مشاريع محطات المعالجة" xr:uid="{00000000-0004-0000-0000-00003C000000}"/>
    <hyperlink ref="C34" location="'B-3.4.7 WWTP Req'!A1" display="B-3.4.7  الإحتياجات التشغيلية والإستثمارية لمحطات معالجة الصرف الصحي" xr:uid="{00000000-0004-0000-0000-00003D000000}"/>
    <hyperlink ref="C35" location="'B-3.5 WW E&amp;M Equip '!A1" display="B-3.5 :  ألوحدات /المنشات الكهروميكانيكية لنظام الصرف الصحي" xr:uid="{00000000-0004-0000-0000-00003E000000}"/>
    <hyperlink ref="C36" location="'B-3.5.7 WW E&amp;M REQ'!A1" display=" B-3.5.7  الإحتياجات التشغيلية والإستثمارية من المعدات الكهروميكانيكية لنظام الصرف الصحي" xr:uid="{00000000-0004-0000-0000-00003F000000}"/>
    <hyperlink ref="C38" location="'B-4.1 Energy general data'!Print_Area" display="B-4.1 معلومات عامة عن مصادر الطاقة الكهربائية لنظامي المياه والصرف الصحي " xr:uid="{00000000-0004-0000-0000-000040000000}"/>
    <hyperlink ref="C46" location="'B-5.3 O&amp;M SWM)'!Print_Titles" display="B-5.3 إدارة تشغيل و صيانة نظام تصريف مياه الامطار" xr:uid="{00000000-0004-0000-0000-000041000000}"/>
    <hyperlink ref="C47" location="'B-5.4 O&amp;M EQUP'!Print_Area" display=" B-5.4 الآلات والمعدات ووسائل النقل الثقيلة " xr:uid="{00000000-0004-0000-0000-000042000000}"/>
    <hyperlink ref="C48" location="'B-5.5 O&amp;M REQ'!Print_Area" display="B-5.5  إحتياجات الدعم الفني اللوجستي" xr:uid="{00000000-0004-0000-0000-000043000000}"/>
    <hyperlink ref="C53" location="'B-7 Subsidies'!Print_Titles" display=" B-7 إستمارة الدعم الاستثماري والمشاريع المتوقفة أو التي تم تصفيتها" xr:uid="{00000000-0004-0000-0000-000044000000}"/>
    <hyperlink ref="C12" location="'B-1.3 Buildg req'!A1" display=" B-1.3  الإحتياجات الإستثمارية للمباني الإدارية والمنشأت الفنية  " xr:uid="{00000000-0004-0000-0000-000045000000}"/>
    <hyperlink ref="C25" location="'B-2.6.3 WS E&amp;M equipment REQ'!Print_Area" display="B-2.6.3 إحتياجات وحدات إنتاج وإعادة ضخ المياه (ألمعدات الكهروميكانيكية لنظام المياه)" xr:uid="{00000000-0004-0000-0000-000046000000}"/>
    <hyperlink ref="H12" location="'B-1.3 Buildg req'!A1" display="B-1.3 Investment requirements for buildings, administrative and technical facilities" xr:uid="{00000000-0004-0000-0000-000047000000}"/>
    <hyperlink ref="H16" location="'B-2.2.4 Water resources data'!A1" display="B-2.2.4. Data of water resources" xr:uid="{00000000-0004-0000-0000-000048000000}"/>
    <hyperlink ref="H17" location="'B-2.2.5 Water prod '!A1" display="B-2.2.5. Water production" xr:uid="{00000000-0004-0000-0000-000049000000}"/>
    <hyperlink ref="H18" location="'B-2.2.6 Water source req'!A1" display="B-2.2.6 Required investment measures for water resources" xr:uid="{00000000-0004-0000-0000-00004A000000}"/>
    <hyperlink ref="H19" location="'B-2.3 Water cons.&amp;SA'!A1" display="B-2.3 Water consumption service areas data " xr:uid="{00000000-0004-0000-0000-00004B000000}"/>
    <hyperlink ref="H20" location="'B-2.3.2  WS zone'!A1" display="B-2.3.2 Water supply frequency in supply zones" xr:uid="{00000000-0004-0000-0000-00004C000000}"/>
    <hyperlink ref="H24" location="'B-2.6.2 WS E&amp;M equipment data'!Print_Area" display="B-2.6.2. Data and information of pumps installed at water production units and pumping stations" xr:uid="{00000000-0004-0000-0000-00004D000000}"/>
    <hyperlink ref="H25" location="'B-2.6.3 WS E&amp;M equipment REQ'!Print_Area" display="B-2.6.3 Required measures for water production units and pumping stations ( electro-mechanical equipment)" xr:uid="{00000000-0004-0000-0000-00004E000000}"/>
    <hyperlink ref="H32" location="'B-3.4.2.WWTP data&amp;MA'!A1" display="B-3.4.2 Wastewater treatment plant components" xr:uid="{00000000-0004-0000-0000-00004F000000}"/>
    <hyperlink ref="H33" location="'B-3.4.6 WWTP Projects'!A1" display="B-3.4.6 WWTP projects (planned and ongoing)" xr:uid="{00000000-0004-0000-0000-000050000000}"/>
    <hyperlink ref="H34" location="'B-3.4.6 WWTP Projects'!Print_Area" display="B-3.4.7 Operational needs and required investment measures for WWTPs " xr:uid="{00000000-0004-0000-0000-000051000000}"/>
    <hyperlink ref="H36" location="'B-3.5 WW E&amp;M Equip '!Print_Area" display="B-3.5.7  Operational needs and required investment measures for the wastewater E&amp;M equipment" xr:uid="{00000000-0004-0000-0000-000052000000}"/>
    <hyperlink ref="H53" location="'B-7 Subsidies'!Print_Titles" display="B-7.1 Investment subsidies from 2017 to 2022" xr:uid="{00000000-0004-0000-0000-000053000000}"/>
    <hyperlink ref="H48" location="'B-5.5 O&amp;M REQ'!Print_Titles" display=" B-5.5 Technical and logistic support needs" xr:uid="{00000000-0004-0000-0000-000054000000}"/>
    <hyperlink ref="H47" location="'B-5.4 O&amp;M EQUP'!Print_Titles" display="B-5.4  Heavy automotive machinery and equipment " xr:uid="{00000000-0004-0000-0000-000055000000}"/>
    <hyperlink ref="H46" location="'B-5.3 O&amp;M SWM)'!Print_Titles" display=" B-5.3 O&amp;M  management - stormwater system " xr:uid="{00000000-0004-0000-0000-000056000000}"/>
  </hyperlinks>
  <printOptions horizontalCentered="1"/>
  <pageMargins left="0.23622047244094499" right="0.23622047244094499" top="0.70866141732283505" bottom="0.23622047244094499" header="0.196850393700787" footer="3.9370078740157501E-2"/>
  <pageSetup paperSize="9" scale="53" orientation="landscape"/>
  <headerFooter>
    <oddHeader>&amp;C&amp;K000000&amp;G</oddHeader>
    <oddFooter>&amp;R&amp;P of &amp;N</oddFooter>
    <firstFooter>&amp;R&amp;P of &amp;N</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19"/>
  <sheetViews>
    <sheetView rightToLeft="1" view="pageBreakPreview" zoomScale="60" zoomScaleNormal="85" workbookViewId="0">
      <selection activeCell="Q4" sqref="Q4:R4"/>
    </sheetView>
  </sheetViews>
  <sheetFormatPr defaultColWidth="9" defaultRowHeight="14"/>
  <cols>
    <col min="1" max="1" width="11.54296875" style="559" customWidth="1"/>
    <col min="2" max="2" width="35.54296875" style="560" customWidth="1"/>
    <col min="3" max="3" width="13.6328125" style="561" customWidth="1"/>
    <col min="4" max="5" width="13.6328125" style="562" customWidth="1"/>
    <col min="6" max="9" width="13.6328125" style="310" customWidth="1"/>
    <col min="10" max="11" width="40.6328125" style="310" customWidth="1"/>
    <col min="12" max="15" width="13.6328125" style="310" customWidth="1"/>
    <col min="16" max="18" width="13.6328125" style="562" customWidth="1"/>
    <col min="19" max="19" width="35.54296875" style="310" customWidth="1"/>
    <col min="20" max="20" width="12.453125" style="310" customWidth="1"/>
    <col min="21" max="256" width="9.36328125" style="310" customWidth="1"/>
  </cols>
  <sheetData>
    <row r="1" spans="1:23" customFormat="1" ht="25.25" customHeight="1">
      <c r="A1" s="83" t="s">
        <v>196</v>
      </c>
      <c r="B1" s="563"/>
      <c r="C1" s="2689" t="s">
        <v>4060</v>
      </c>
      <c r="D1" s="163"/>
      <c r="E1" s="2689"/>
      <c r="F1" s="156"/>
      <c r="G1" s="156"/>
      <c r="H1" s="156"/>
      <c r="I1" s="156"/>
      <c r="J1" s="164"/>
      <c r="K1" s="564"/>
      <c r="L1" s="156"/>
      <c r="M1" s="156"/>
      <c r="N1" s="156"/>
      <c r="O1" s="156"/>
      <c r="P1" s="156"/>
      <c r="Q1" s="2753"/>
      <c r="R1" s="2748" t="s">
        <v>4806</v>
      </c>
      <c r="S1" s="157"/>
      <c r="T1" s="85" t="s">
        <v>198</v>
      </c>
      <c r="V1" s="345"/>
    </row>
    <row r="2" spans="1:23" customFormat="1" ht="25.25" customHeight="1">
      <c r="A2" s="93" t="s">
        <v>199</v>
      </c>
      <c r="B2" s="563"/>
      <c r="C2" s="2689" t="s">
        <v>4129</v>
      </c>
      <c r="D2" s="163"/>
      <c r="E2" s="2689"/>
      <c r="F2" s="156"/>
      <c r="G2" s="156"/>
      <c r="H2" s="156"/>
      <c r="I2" s="156"/>
      <c r="J2" s="164"/>
      <c r="K2" s="564"/>
      <c r="L2" s="156"/>
      <c r="M2" s="156"/>
      <c r="N2" s="156"/>
      <c r="O2" s="156"/>
      <c r="P2" s="156"/>
      <c r="Q2" s="2753"/>
      <c r="R2" s="2748" t="s">
        <v>4868</v>
      </c>
      <c r="S2" s="157"/>
      <c r="T2" s="85" t="s">
        <v>102</v>
      </c>
      <c r="V2" s="345"/>
    </row>
    <row r="3" spans="1:23" customFormat="1" ht="25.25" customHeight="1">
      <c r="A3" s="93" t="s">
        <v>201</v>
      </c>
      <c r="B3" s="563"/>
      <c r="C3" s="2689" t="s">
        <v>202</v>
      </c>
      <c r="D3" s="163"/>
      <c r="E3" s="2689"/>
      <c r="F3" s="156"/>
      <c r="G3" s="156"/>
      <c r="H3" s="156"/>
      <c r="I3" s="156"/>
      <c r="J3" s="164"/>
      <c r="K3" s="564"/>
      <c r="L3" s="156"/>
      <c r="M3" s="156"/>
      <c r="N3" s="156"/>
      <c r="O3" s="156"/>
      <c r="P3" s="156"/>
      <c r="Q3" s="2917" t="s">
        <v>4867</v>
      </c>
      <c r="R3" s="2918"/>
      <c r="S3" s="157"/>
      <c r="T3" s="85" t="s">
        <v>104</v>
      </c>
      <c r="V3" s="345"/>
    </row>
    <row r="4" spans="1:23" customFormat="1" ht="25.25" customHeight="1">
      <c r="A4" s="93" t="s">
        <v>203</v>
      </c>
      <c r="B4" s="563"/>
      <c r="C4" s="2690">
        <v>45235</v>
      </c>
      <c r="D4" s="163"/>
      <c r="E4" s="2690"/>
      <c r="F4" s="156"/>
      <c r="G4" s="156"/>
      <c r="H4" s="156"/>
      <c r="I4" s="156"/>
      <c r="J4" s="164"/>
      <c r="K4" s="564"/>
      <c r="L4" s="156"/>
      <c r="M4" s="156"/>
      <c r="N4" s="156"/>
      <c r="O4" s="156"/>
      <c r="P4" s="156"/>
      <c r="Q4" s="2919">
        <v>45235</v>
      </c>
      <c r="R4" s="2920"/>
      <c r="S4" s="157"/>
      <c r="T4" s="85" t="s">
        <v>106</v>
      </c>
      <c r="V4" s="345"/>
    </row>
    <row r="5" spans="1:23" customFormat="1" ht="40.25" customHeight="1">
      <c r="A5" s="93" t="s">
        <v>205</v>
      </c>
      <c r="B5" s="566"/>
      <c r="C5" s="162"/>
      <c r="D5" s="163"/>
      <c r="E5" s="567"/>
      <c r="F5" s="156"/>
      <c r="G5" s="156"/>
      <c r="H5" s="156"/>
      <c r="I5" s="156"/>
      <c r="J5" s="164"/>
      <c r="K5" s="564"/>
      <c r="L5" s="156"/>
      <c r="M5" s="156"/>
      <c r="N5" s="156"/>
      <c r="O5" s="156"/>
      <c r="P5" s="156"/>
      <c r="Q5" s="156"/>
      <c r="R5" s="565"/>
      <c r="S5" s="157"/>
      <c r="T5" s="85" t="s">
        <v>108</v>
      </c>
      <c r="V5" s="345"/>
    </row>
    <row r="6" spans="1:23">
      <c r="A6" s="391" t="s">
        <v>349</v>
      </c>
      <c r="B6" s="568"/>
      <c r="C6" s="569"/>
      <c r="D6" s="570"/>
      <c r="E6" s="570"/>
      <c r="F6" s="571"/>
      <c r="G6" s="571"/>
      <c r="H6" s="571"/>
      <c r="I6" s="571"/>
      <c r="J6" s="572"/>
      <c r="K6" s="573"/>
      <c r="L6" s="571"/>
      <c r="M6" s="571"/>
      <c r="N6" s="571"/>
      <c r="O6" s="571"/>
      <c r="P6" s="570"/>
      <c r="Q6" s="570"/>
      <c r="R6" s="570"/>
      <c r="S6" s="170"/>
      <c r="T6" s="170" t="s">
        <v>350</v>
      </c>
      <c r="U6" s="142"/>
      <c r="V6" s="314"/>
      <c r="W6" s="314"/>
    </row>
    <row r="7" spans="1:23" s="574" customFormat="1" ht="20" customHeight="1">
      <c r="A7" s="209" t="s">
        <v>933</v>
      </c>
      <c r="B7" s="575"/>
      <c r="C7" s="576"/>
      <c r="D7" s="577"/>
      <c r="E7" s="577"/>
      <c r="F7" s="578"/>
      <c r="G7" s="578"/>
      <c r="H7" s="578"/>
      <c r="I7" s="578"/>
      <c r="J7" s="579"/>
      <c r="K7" s="580"/>
      <c r="L7" s="578"/>
      <c r="M7" s="578"/>
      <c r="N7" s="578"/>
      <c r="O7" s="578"/>
      <c r="P7" s="577"/>
      <c r="Q7" s="577"/>
      <c r="R7" s="577"/>
      <c r="S7" s="581"/>
      <c r="T7" s="581" t="s">
        <v>934</v>
      </c>
    </row>
    <row r="8" spans="1:23" s="574" customFormat="1" ht="25.25" customHeight="1">
      <c r="A8" s="256" t="s">
        <v>935</v>
      </c>
      <c r="B8" s="321"/>
      <c r="C8" s="322"/>
      <c r="D8" s="263"/>
      <c r="E8" s="263"/>
      <c r="F8" s="262"/>
      <c r="G8" s="262"/>
      <c r="H8" s="262"/>
      <c r="I8" s="262"/>
      <c r="J8" s="323"/>
      <c r="K8" s="261"/>
      <c r="L8" s="262"/>
      <c r="M8" s="262"/>
      <c r="N8" s="262"/>
      <c r="O8" s="262"/>
      <c r="P8" s="263"/>
      <c r="Q8" s="263"/>
      <c r="R8" s="263"/>
      <c r="S8" s="324"/>
      <c r="T8" s="164" t="s">
        <v>936</v>
      </c>
    </row>
    <row r="9" spans="1:23" s="227" customFormat="1" ht="30" customHeight="1">
      <c r="A9" s="116" t="s">
        <v>408</v>
      </c>
      <c r="B9" s="582" t="s">
        <v>937</v>
      </c>
      <c r="C9" s="583" t="s">
        <v>320</v>
      </c>
      <c r="D9" s="584">
        <v>2017</v>
      </c>
      <c r="E9" s="584">
        <v>2018</v>
      </c>
      <c r="F9" s="584">
        <v>2019</v>
      </c>
      <c r="G9" s="584">
        <v>2020</v>
      </c>
      <c r="H9" s="584">
        <v>2021</v>
      </c>
      <c r="I9" s="585">
        <v>2022</v>
      </c>
      <c r="J9" s="585" t="s">
        <v>223</v>
      </c>
      <c r="K9" s="584" t="s">
        <v>224</v>
      </c>
      <c r="L9" s="584">
        <v>2022</v>
      </c>
      <c r="M9" s="584">
        <v>2021</v>
      </c>
      <c r="N9" s="584">
        <v>2020</v>
      </c>
      <c r="O9" s="584">
        <v>2019</v>
      </c>
      <c r="P9" s="584">
        <v>2018</v>
      </c>
      <c r="Q9" s="584">
        <v>2017</v>
      </c>
      <c r="R9" s="583" t="s">
        <v>326</v>
      </c>
      <c r="S9" s="583" t="s">
        <v>409</v>
      </c>
      <c r="T9" s="116" t="s">
        <v>358</v>
      </c>
    </row>
    <row r="10" spans="1:23" customFormat="1" ht="45" customHeight="1">
      <c r="A10" s="586" t="s">
        <v>938</v>
      </c>
      <c r="B10" s="587" t="s">
        <v>939</v>
      </c>
      <c r="C10" s="278" t="s">
        <v>940</v>
      </c>
      <c r="D10" s="233">
        <v>10861200</v>
      </c>
      <c r="E10" s="233">
        <v>17688960</v>
      </c>
      <c r="F10" s="233">
        <v>17688960</v>
      </c>
      <c r="G10" s="233">
        <v>17688960</v>
      </c>
      <c r="H10" s="233">
        <v>17688960</v>
      </c>
      <c r="I10" s="233">
        <v>17688960</v>
      </c>
      <c r="J10" s="588"/>
      <c r="K10" s="589"/>
      <c r="L10" s="233">
        <v>17688960</v>
      </c>
      <c r="M10" s="233">
        <v>17688960</v>
      </c>
      <c r="N10" s="233">
        <v>17688960</v>
      </c>
      <c r="O10" s="233">
        <v>17688960</v>
      </c>
      <c r="P10" s="233">
        <v>17688960</v>
      </c>
      <c r="Q10" s="233">
        <v>10861200</v>
      </c>
      <c r="R10" s="258" t="s">
        <v>941</v>
      </c>
      <c r="S10" s="590" t="s">
        <v>942</v>
      </c>
      <c r="T10" s="236" t="str">
        <f>A10</f>
        <v>B-2.3.1.1</v>
      </c>
    </row>
    <row r="11" spans="1:23" customFormat="1" ht="45" customHeight="1">
      <c r="A11" s="586" t="s">
        <v>943</v>
      </c>
      <c r="B11" s="587" t="s">
        <v>944</v>
      </c>
      <c r="C11" s="278" t="s">
        <v>940</v>
      </c>
      <c r="D11" s="233"/>
      <c r="E11" s="233"/>
      <c r="F11" s="233"/>
      <c r="G11" s="233"/>
      <c r="H11" s="233"/>
      <c r="I11" s="233"/>
      <c r="J11" s="588"/>
      <c r="K11" s="591"/>
      <c r="L11" s="233"/>
      <c r="M11" s="233"/>
      <c r="N11" s="233"/>
      <c r="O11" s="233"/>
      <c r="P11" s="233"/>
      <c r="Q11" s="233"/>
      <c r="R11" s="258" t="s">
        <v>941</v>
      </c>
      <c r="S11" s="590" t="s">
        <v>945</v>
      </c>
      <c r="T11" s="236" t="str">
        <f t="shared" ref="T11:T17" si="0">A11</f>
        <v>B-2.3.1.2</v>
      </c>
    </row>
    <row r="12" spans="1:23" s="195" customFormat="1" ht="45" customHeight="1">
      <c r="A12" s="586" t="s">
        <v>946</v>
      </c>
      <c r="B12" s="592" t="s">
        <v>947</v>
      </c>
      <c r="C12" s="593" t="s">
        <v>948</v>
      </c>
      <c r="D12" s="233">
        <v>60</v>
      </c>
      <c r="E12" s="233">
        <v>60</v>
      </c>
      <c r="F12" s="233">
        <v>60</v>
      </c>
      <c r="G12" s="233">
        <v>60</v>
      </c>
      <c r="H12" s="233">
        <v>60</v>
      </c>
      <c r="I12" s="233">
        <v>60</v>
      </c>
      <c r="J12" s="594"/>
      <c r="K12" s="595"/>
      <c r="L12" s="233">
        <v>60</v>
      </c>
      <c r="M12" s="233">
        <v>60</v>
      </c>
      <c r="N12" s="233">
        <v>60</v>
      </c>
      <c r="O12" s="233">
        <v>60</v>
      </c>
      <c r="P12" s="233">
        <v>60</v>
      </c>
      <c r="Q12" s="233">
        <v>60</v>
      </c>
      <c r="R12" s="596" t="s">
        <v>949</v>
      </c>
      <c r="S12" s="597" t="s">
        <v>950</v>
      </c>
      <c r="T12" s="236" t="str">
        <f t="shared" ref="T12" si="1">A12</f>
        <v>B-2.3.1.3</v>
      </c>
      <c r="U12" s="198"/>
      <c r="V12" s="198"/>
      <c r="W12" s="198"/>
    </row>
    <row r="13" spans="1:23" customFormat="1" ht="45" customHeight="1">
      <c r="A13" s="586" t="s">
        <v>951</v>
      </c>
      <c r="B13" s="587" t="s">
        <v>952</v>
      </c>
      <c r="C13" s="278" t="s">
        <v>940</v>
      </c>
      <c r="D13" s="2691" t="s">
        <v>1098</v>
      </c>
      <c r="E13" s="2691" t="s">
        <v>1098</v>
      </c>
      <c r="F13" s="2691" t="s">
        <v>1098</v>
      </c>
      <c r="G13" s="2691" t="s">
        <v>1098</v>
      </c>
      <c r="H13" s="2691" t="s">
        <v>1098</v>
      </c>
      <c r="I13" s="2691" t="s">
        <v>1098</v>
      </c>
      <c r="J13" s="588"/>
      <c r="K13" s="591"/>
      <c r="L13" s="2691" t="s">
        <v>4837</v>
      </c>
      <c r="M13" s="2691" t="s">
        <v>4837</v>
      </c>
      <c r="N13" s="2691" t="s">
        <v>4837</v>
      </c>
      <c r="O13" s="2691" t="s">
        <v>4837</v>
      </c>
      <c r="P13" s="2691" t="s">
        <v>4837</v>
      </c>
      <c r="Q13" s="2691" t="s">
        <v>4837</v>
      </c>
      <c r="R13" s="258" t="s">
        <v>941</v>
      </c>
      <c r="S13" s="590" t="s">
        <v>953</v>
      </c>
      <c r="T13" s="236" t="str">
        <f t="shared" si="0"/>
        <v>B-2.3.1.4</v>
      </c>
    </row>
    <row r="14" spans="1:23" customFormat="1" ht="45" customHeight="1">
      <c r="A14" s="586" t="s">
        <v>954</v>
      </c>
      <c r="B14" s="587" t="s">
        <v>955</v>
      </c>
      <c r="C14" s="278" t="s">
        <v>940</v>
      </c>
      <c r="D14" s="2691" t="s">
        <v>1098</v>
      </c>
      <c r="E14" s="2691" t="s">
        <v>1098</v>
      </c>
      <c r="F14" s="2691" t="s">
        <v>1098</v>
      </c>
      <c r="G14" s="2691" t="s">
        <v>1098</v>
      </c>
      <c r="H14" s="2691" t="s">
        <v>1098</v>
      </c>
      <c r="I14" s="2691" t="s">
        <v>1098</v>
      </c>
      <c r="J14" s="588"/>
      <c r="K14" s="591"/>
      <c r="L14" s="2691" t="s">
        <v>4837</v>
      </c>
      <c r="M14" s="2691" t="s">
        <v>4837</v>
      </c>
      <c r="N14" s="2691" t="s">
        <v>4837</v>
      </c>
      <c r="O14" s="2691" t="s">
        <v>4837</v>
      </c>
      <c r="P14" s="2691" t="s">
        <v>4837</v>
      </c>
      <c r="Q14" s="2691" t="s">
        <v>4837</v>
      </c>
      <c r="R14" s="258" t="s">
        <v>941</v>
      </c>
      <c r="S14" s="590" t="s">
        <v>956</v>
      </c>
      <c r="T14" s="236" t="str">
        <f t="shared" si="0"/>
        <v>B-2.3.1.5</v>
      </c>
    </row>
    <row r="15" spans="1:23" customFormat="1" ht="56">
      <c r="A15" s="586" t="s">
        <v>957</v>
      </c>
      <c r="B15" s="599" t="s">
        <v>958</v>
      </c>
      <c r="C15" s="278" t="s">
        <v>940</v>
      </c>
      <c r="D15" s="2691" t="s">
        <v>1098</v>
      </c>
      <c r="E15" s="2691" t="s">
        <v>1098</v>
      </c>
      <c r="F15" s="2691" t="s">
        <v>1098</v>
      </c>
      <c r="G15" s="2691" t="s">
        <v>1098</v>
      </c>
      <c r="H15" s="2691" t="s">
        <v>1098</v>
      </c>
      <c r="I15" s="2691" t="s">
        <v>1098</v>
      </c>
      <c r="J15" s="588"/>
      <c r="K15" s="589"/>
      <c r="L15" s="2691" t="s">
        <v>4837</v>
      </c>
      <c r="M15" s="2691" t="s">
        <v>4837</v>
      </c>
      <c r="N15" s="2691" t="s">
        <v>4837</v>
      </c>
      <c r="O15" s="2691" t="s">
        <v>4837</v>
      </c>
      <c r="P15" s="2691" t="s">
        <v>4837</v>
      </c>
      <c r="Q15" s="2691" t="s">
        <v>4837</v>
      </c>
      <c r="R15" s="258" t="s">
        <v>941</v>
      </c>
      <c r="S15" s="590" t="s">
        <v>959</v>
      </c>
      <c r="T15" s="236" t="str">
        <f t="shared" si="0"/>
        <v>B-2.3.1.6</v>
      </c>
    </row>
    <row r="16" spans="1:23" customFormat="1" ht="45" customHeight="1">
      <c r="A16" s="586" t="s">
        <v>960</v>
      </c>
      <c r="B16" s="587" t="s">
        <v>961</v>
      </c>
      <c r="C16" s="278" t="s">
        <v>940</v>
      </c>
      <c r="D16" s="2691" t="s">
        <v>1098</v>
      </c>
      <c r="E16" s="2691" t="s">
        <v>1098</v>
      </c>
      <c r="F16" s="2691" t="s">
        <v>1098</v>
      </c>
      <c r="G16" s="2691" t="s">
        <v>1098</v>
      </c>
      <c r="H16" s="2691" t="s">
        <v>1098</v>
      </c>
      <c r="I16" s="2691" t="s">
        <v>1098</v>
      </c>
      <c r="J16" s="588"/>
      <c r="K16" s="591"/>
      <c r="L16" s="2691" t="s">
        <v>4837</v>
      </c>
      <c r="M16" s="2691" t="s">
        <v>4837</v>
      </c>
      <c r="N16" s="2691" t="s">
        <v>4837</v>
      </c>
      <c r="O16" s="2691" t="s">
        <v>4837</v>
      </c>
      <c r="P16" s="2691" t="s">
        <v>4837</v>
      </c>
      <c r="Q16" s="2691" t="s">
        <v>4837</v>
      </c>
      <c r="R16" s="258" t="s">
        <v>941</v>
      </c>
      <c r="S16" s="590" t="s">
        <v>945</v>
      </c>
      <c r="T16" s="236" t="str">
        <f>A16</f>
        <v>B-2.3.1.7</v>
      </c>
    </row>
    <row r="17" spans="1:20" s="260" customFormat="1" ht="45" customHeight="1">
      <c r="A17" s="586" t="s">
        <v>962</v>
      </c>
      <c r="B17" s="277" t="s">
        <v>963</v>
      </c>
      <c r="C17" s="600" t="s">
        <v>388</v>
      </c>
      <c r="D17" s="233">
        <v>8</v>
      </c>
      <c r="E17" s="233">
        <v>8</v>
      </c>
      <c r="F17" s="233">
        <v>8</v>
      </c>
      <c r="G17" s="233">
        <v>8</v>
      </c>
      <c r="H17" s="233">
        <v>8</v>
      </c>
      <c r="I17" s="233">
        <v>8</v>
      </c>
      <c r="J17" s="601"/>
      <c r="K17" s="601"/>
      <c r="L17" s="233">
        <v>8</v>
      </c>
      <c r="M17" s="233">
        <v>8</v>
      </c>
      <c r="N17" s="233">
        <v>8</v>
      </c>
      <c r="O17" s="233">
        <v>8</v>
      </c>
      <c r="P17" s="233">
        <v>8</v>
      </c>
      <c r="Q17" s="233">
        <v>8</v>
      </c>
      <c r="R17" s="274" t="s">
        <v>389</v>
      </c>
      <c r="S17" s="281" t="s">
        <v>964</v>
      </c>
      <c r="T17" s="236" t="str">
        <f t="shared" si="0"/>
        <v>B-2.3.1.8</v>
      </c>
    </row>
    <row r="18" spans="1:20" s="260" customFormat="1" ht="18" customHeight="1">
      <c r="A18" s="132" t="s">
        <v>903</v>
      </c>
      <c r="B18" s="602"/>
      <c r="C18" s="603"/>
      <c r="D18" s="604"/>
      <c r="E18" s="604"/>
      <c r="F18" s="604"/>
      <c r="G18" s="604"/>
      <c r="H18" s="604"/>
      <c r="I18" s="604"/>
      <c r="J18" s="604"/>
      <c r="K18" s="604"/>
      <c r="L18" s="604"/>
      <c r="M18" s="604"/>
      <c r="N18" s="604"/>
      <c r="O18" s="604"/>
      <c r="P18" s="604"/>
      <c r="Q18" s="604"/>
      <c r="R18" s="603"/>
      <c r="S18" s="605"/>
      <c r="T18" s="605" t="s">
        <v>342</v>
      </c>
    </row>
    <row r="19" spans="1:20" s="260" customFormat="1" ht="18" customHeight="1">
      <c r="A19" s="606" t="s">
        <v>965</v>
      </c>
      <c r="B19" s="607"/>
      <c r="C19" s="608"/>
      <c r="D19" s="609"/>
      <c r="E19" s="609"/>
      <c r="F19" s="609"/>
      <c r="G19" s="609"/>
      <c r="H19" s="609"/>
      <c r="I19" s="609"/>
      <c r="J19" s="609"/>
      <c r="K19" s="609"/>
      <c r="L19" s="609"/>
      <c r="M19" s="609"/>
      <c r="N19" s="609"/>
      <c r="O19" s="609"/>
      <c r="P19" s="609"/>
      <c r="Q19" s="609"/>
      <c r="R19" s="608"/>
      <c r="S19" s="132"/>
      <c r="T19" s="610" t="s">
        <v>966</v>
      </c>
    </row>
  </sheetData>
  <mergeCells count="2">
    <mergeCell ref="Q3:R3"/>
    <mergeCell ref="Q4:R4"/>
  </mergeCells>
  <printOptions horizontalCentered="1"/>
  <pageMargins left="0.23622047244094499" right="0.23622047244094499" top="0.70866141732283505" bottom="0.23622047244094499" header="0.196850393700787" footer="3.9370078740157501E-2"/>
  <pageSetup paperSize="9" scale="68" orientation="landscape" r:id="rId1"/>
  <headerFooter>
    <oddHeader>&amp;C&amp;K000000&amp;G</oddHeader>
    <oddFooter>&amp;R&amp;P of &amp;N</oddFooter>
    <firstFooter>&amp;R&amp;P of &amp;N</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31"/>
  <sheetViews>
    <sheetView rightToLeft="1" view="pageBreakPreview" zoomScale="40" zoomScaleNormal="70" zoomScaleSheetLayoutView="40" workbookViewId="0">
      <selection activeCell="AQ14" sqref="AQ14"/>
    </sheetView>
  </sheetViews>
  <sheetFormatPr defaultColWidth="9" defaultRowHeight="14"/>
  <cols>
    <col min="1" max="1" width="12.6328125" style="611" customWidth="1"/>
    <col min="2" max="2" width="25.6328125" style="611" customWidth="1"/>
    <col min="3" max="3" width="13.6328125" style="611" customWidth="1"/>
    <col min="4" max="21" width="10.6328125" style="611" customWidth="1"/>
    <col min="22" max="23" width="15.6328125" style="611" customWidth="1"/>
    <col min="24" max="41" width="10.6328125" style="611" customWidth="1"/>
    <col min="42" max="42" width="13.6328125" style="611" customWidth="1"/>
    <col min="43" max="43" width="25.6328125" style="611" customWidth="1"/>
    <col min="44" max="44" width="13.453125" style="611" customWidth="1"/>
    <col min="45" max="256" width="9.36328125" style="611" customWidth="1"/>
  </cols>
  <sheetData>
    <row r="1" spans="1:44" ht="25.25" customHeight="1">
      <c r="A1" s="83" t="s">
        <v>196</v>
      </c>
      <c r="B1" s="383"/>
      <c r="C1" s="2684" t="s">
        <v>4130</v>
      </c>
      <c r="D1" s="2683"/>
      <c r="E1" s="2684"/>
      <c r="F1" s="2683"/>
      <c r="G1" s="612"/>
      <c r="H1" s="612"/>
      <c r="I1" s="612"/>
      <c r="J1" s="612"/>
      <c r="K1" s="612"/>
      <c r="L1" s="612"/>
      <c r="M1" s="612"/>
      <c r="N1" s="612"/>
      <c r="O1" s="612"/>
      <c r="P1" s="612"/>
      <c r="Q1" s="612"/>
      <c r="R1" s="612"/>
      <c r="S1" s="612"/>
      <c r="T1" s="612"/>
      <c r="U1" s="612"/>
      <c r="V1" s="613"/>
      <c r="W1" s="614"/>
      <c r="X1" s="612"/>
      <c r="Y1" s="612"/>
      <c r="Z1" s="612"/>
      <c r="AA1" s="612"/>
      <c r="AB1" s="612"/>
      <c r="AC1" s="612"/>
      <c r="AD1" s="612"/>
      <c r="AE1" s="612"/>
      <c r="AF1" s="612"/>
      <c r="AG1" s="612"/>
      <c r="AH1" s="612"/>
      <c r="AI1" s="612"/>
      <c r="AJ1" s="612"/>
      <c r="AK1" s="612"/>
      <c r="AL1" s="612"/>
      <c r="AM1" s="612"/>
      <c r="AN1" s="612"/>
      <c r="AO1" s="2753"/>
      <c r="AP1" s="2748" t="s">
        <v>4806</v>
      </c>
      <c r="AQ1" s="615"/>
      <c r="AR1" s="616" t="s">
        <v>198</v>
      </c>
    </row>
    <row r="2" spans="1:44" ht="25.25" customHeight="1">
      <c r="A2" s="93" t="s">
        <v>199</v>
      </c>
      <c r="B2" s="383"/>
      <c r="C2" s="2686" t="s">
        <v>4129</v>
      </c>
      <c r="D2" s="2685"/>
      <c r="E2" s="2686"/>
      <c r="F2" s="2685"/>
      <c r="G2" s="617"/>
      <c r="H2" s="617"/>
      <c r="I2" s="617"/>
      <c r="J2" s="617"/>
      <c r="K2" s="617"/>
      <c r="L2" s="617"/>
      <c r="M2" s="617"/>
      <c r="N2" s="617"/>
      <c r="O2" s="617"/>
      <c r="P2" s="617"/>
      <c r="Q2" s="617"/>
      <c r="R2" s="617"/>
      <c r="S2" s="617"/>
      <c r="T2" s="617"/>
      <c r="U2" s="617"/>
      <c r="V2" s="618"/>
      <c r="W2" s="619"/>
      <c r="X2" s="617"/>
      <c r="Y2" s="617"/>
      <c r="Z2" s="617"/>
      <c r="AA2" s="617"/>
      <c r="AB2" s="617"/>
      <c r="AC2" s="617"/>
      <c r="AD2" s="617"/>
      <c r="AE2" s="617"/>
      <c r="AF2" s="617"/>
      <c r="AG2" s="617"/>
      <c r="AH2" s="617"/>
      <c r="AI2" s="617"/>
      <c r="AJ2" s="617"/>
      <c r="AK2" s="617"/>
      <c r="AL2" s="617"/>
      <c r="AM2" s="617"/>
      <c r="AN2" s="617"/>
      <c r="AO2" s="2753"/>
      <c r="AP2" s="2748" t="s">
        <v>4868</v>
      </c>
      <c r="AQ2" s="615"/>
      <c r="AR2" s="616" t="s">
        <v>102</v>
      </c>
    </row>
    <row r="3" spans="1:44" ht="25.25" customHeight="1">
      <c r="A3" s="93" t="s">
        <v>201</v>
      </c>
      <c r="B3" s="383"/>
      <c r="C3" s="2689" t="s">
        <v>202</v>
      </c>
      <c r="D3" s="2687"/>
      <c r="E3" s="2688"/>
      <c r="F3" s="2687"/>
      <c r="G3" s="620"/>
      <c r="H3" s="620"/>
      <c r="I3" s="620"/>
      <c r="J3" s="620"/>
      <c r="K3" s="620"/>
      <c r="L3" s="620"/>
      <c r="M3" s="620"/>
      <c r="N3" s="620"/>
      <c r="O3" s="620"/>
      <c r="P3" s="620"/>
      <c r="Q3" s="620"/>
      <c r="R3" s="620"/>
      <c r="S3" s="620"/>
      <c r="T3" s="620"/>
      <c r="U3" s="620"/>
      <c r="V3" s="621"/>
      <c r="W3" s="622"/>
      <c r="X3" s="620"/>
      <c r="Y3" s="620"/>
      <c r="Z3" s="620"/>
      <c r="AA3" s="620"/>
      <c r="AB3" s="620"/>
      <c r="AC3" s="620"/>
      <c r="AD3" s="620"/>
      <c r="AE3" s="620"/>
      <c r="AF3" s="620"/>
      <c r="AG3" s="620"/>
      <c r="AH3" s="620"/>
      <c r="AI3" s="620"/>
      <c r="AJ3" s="620"/>
      <c r="AK3" s="620"/>
      <c r="AL3" s="620"/>
      <c r="AM3" s="620"/>
      <c r="AN3" s="620"/>
      <c r="AO3" s="2917" t="s">
        <v>4867</v>
      </c>
      <c r="AP3" s="2918"/>
      <c r="AQ3" s="615"/>
      <c r="AR3" s="616" t="s">
        <v>104</v>
      </c>
    </row>
    <row r="4" spans="1:44" ht="25.25" customHeight="1">
      <c r="A4" s="93" t="s">
        <v>203</v>
      </c>
      <c r="B4" s="383"/>
      <c r="C4" s="2688">
        <v>45221</v>
      </c>
      <c r="D4" s="2687"/>
      <c r="E4" s="2687"/>
      <c r="F4" s="2687"/>
      <c r="G4" s="620"/>
      <c r="H4" s="620"/>
      <c r="I4" s="620"/>
      <c r="J4" s="620"/>
      <c r="K4" s="620"/>
      <c r="L4" s="620"/>
      <c r="M4" s="620"/>
      <c r="N4" s="620"/>
      <c r="O4" s="620"/>
      <c r="P4" s="620"/>
      <c r="Q4" s="620"/>
      <c r="R4" s="620"/>
      <c r="S4" s="620"/>
      <c r="T4" s="620"/>
      <c r="U4" s="620"/>
      <c r="V4" s="621"/>
      <c r="W4" s="622"/>
      <c r="X4" s="620"/>
      <c r="Y4" s="620"/>
      <c r="Z4" s="620"/>
      <c r="AA4" s="620"/>
      <c r="AB4" s="620"/>
      <c r="AC4" s="620"/>
      <c r="AD4" s="620"/>
      <c r="AE4" s="620"/>
      <c r="AF4" s="620"/>
      <c r="AG4" s="620"/>
      <c r="AH4" s="620"/>
      <c r="AI4" s="620"/>
      <c r="AJ4" s="620"/>
      <c r="AK4" s="620"/>
      <c r="AL4" s="620"/>
      <c r="AM4" s="620"/>
      <c r="AN4" s="620"/>
      <c r="AO4" s="2919" t="s">
        <v>4162</v>
      </c>
      <c r="AP4" s="2920"/>
      <c r="AQ4" s="615"/>
      <c r="AR4" s="616" t="s">
        <v>106</v>
      </c>
    </row>
    <row r="5" spans="1:44" ht="40.25" customHeight="1">
      <c r="A5" s="389" t="s">
        <v>205</v>
      </c>
      <c r="B5" s="383"/>
      <c r="C5" s="612"/>
      <c r="D5" s="612"/>
      <c r="E5" s="612"/>
      <c r="F5" s="612"/>
      <c r="G5" s="612"/>
      <c r="H5" s="612"/>
      <c r="I5" s="612"/>
      <c r="J5" s="612"/>
      <c r="K5" s="612"/>
      <c r="L5" s="612"/>
      <c r="M5" s="612"/>
      <c r="N5" s="612"/>
      <c r="O5" s="612"/>
      <c r="P5" s="612"/>
      <c r="Q5" s="612"/>
      <c r="R5" s="612"/>
      <c r="S5" s="612"/>
      <c r="T5" s="612"/>
      <c r="U5" s="612"/>
      <c r="V5" s="613"/>
      <c r="W5" s="614"/>
      <c r="X5" s="612"/>
      <c r="Y5" s="612"/>
      <c r="Z5" s="612"/>
      <c r="AA5" s="612"/>
      <c r="AB5" s="612"/>
      <c r="AC5" s="612"/>
      <c r="AD5" s="612"/>
      <c r="AE5" s="612"/>
      <c r="AF5" s="612"/>
      <c r="AG5" s="612"/>
      <c r="AH5" s="612"/>
      <c r="AI5" s="612"/>
      <c r="AJ5" s="612"/>
      <c r="AK5" s="612"/>
      <c r="AL5" s="612"/>
      <c r="AM5" s="612"/>
      <c r="AN5" s="612"/>
      <c r="AO5" s="612"/>
      <c r="AP5" s="613"/>
      <c r="AQ5" s="615"/>
      <c r="AR5" s="616" t="s">
        <v>108</v>
      </c>
    </row>
    <row r="6" spans="1:44">
      <c r="A6" s="391" t="s">
        <v>349</v>
      </c>
      <c r="B6" s="623"/>
      <c r="C6" s="623"/>
      <c r="D6" s="624"/>
      <c r="E6" s="625"/>
      <c r="F6" s="625"/>
      <c r="G6" s="625"/>
      <c r="H6" s="625"/>
      <c r="I6" s="625"/>
      <c r="J6" s="625"/>
      <c r="K6" s="625"/>
      <c r="L6" s="625"/>
      <c r="M6" s="625"/>
      <c r="N6" s="625"/>
      <c r="O6" s="625"/>
      <c r="P6" s="625"/>
      <c r="Q6" s="625"/>
      <c r="R6" s="625"/>
      <c r="S6" s="625"/>
      <c r="T6" s="625"/>
      <c r="U6" s="626"/>
      <c r="V6" s="627"/>
      <c r="W6" s="628"/>
      <c r="X6" s="625"/>
      <c r="Y6" s="625"/>
      <c r="Z6" s="625"/>
      <c r="AA6" s="625"/>
      <c r="AB6" s="625"/>
      <c r="AC6" s="625"/>
      <c r="AD6" s="625"/>
      <c r="AE6" s="625"/>
      <c r="AF6" s="625"/>
      <c r="AG6" s="625"/>
      <c r="AH6" s="625"/>
      <c r="AI6" s="625"/>
      <c r="AJ6" s="625"/>
      <c r="AK6" s="625"/>
      <c r="AL6" s="625"/>
      <c r="AM6" s="625"/>
      <c r="AN6" s="629"/>
      <c r="AO6" s="629"/>
      <c r="AP6" s="625"/>
      <c r="AQ6" s="625"/>
      <c r="AR6" s="630" t="s">
        <v>350</v>
      </c>
    </row>
    <row r="7" spans="1:44" ht="20" customHeight="1">
      <c r="A7" s="209" t="s">
        <v>933</v>
      </c>
      <c r="B7" s="631"/>
      <c r="C7" s="631"/>
      <c r="D7" s="631"/>
      <c r="E7" s="631"/>
      <c r="F7" s="631"/>
      <c r="G7" s="631"/>
      <c r="H7" s="631"/>
      <c r="I7" s="631"/>
      <c r="J7" s="631"/>
      <c r="K7" s="631"/>
      <c r="L7" s="631"/>
      <c r="M7" s="631"/>
      <c r="N7" s="631"/>
      <c r="O7" s="631"/>
      <c r="P7" s="631"/>
      <c r="Q7" s="631"/>
      <c r="R7" s="632"/>
      <c r="S7" s="632"/>
      <c r="T7" s="632"/>
      <c r="U7" s="633"/>
      <c r="V7" s="634"/>
      <c r="W7" s="635"/>
      <c r="X7" s="631"/>
      <c r="Y7" s="631"/>
      <c r="Z7" s="631"/>
      <c r="AA7" s="631"/>
      <c r="AB7" s="631"/>
      <c r="AC7" s="631"/>
      <c r="AD7" s="631"/>
      <c r="AE7" s="631"/>
      <c r="AF7" s="631"/>
      <c r="AG7" s="631"/>
      <c r="AH7" s="631"/>
      <c r="AI7" s="631"/>
      <c r="AJ7" s="631"/>
      <c r="AK7" s="636"/>
      <c r="AL7" s="636"/>
      <c r="AM7" s="636"/>
      <c r="AN7" s="637"/>
      <c r="AO7" s="637"/>
      <c r="AP7" s="638"/>
      <c r="AQ7" s="639"/>
      <c r="AR7" s="581" t="s">
        <v>967</v>
      </c>
    </row>
    <row r="8" spans="1:44" s="640" customFormat="1" ht="24.75" customHeight="1">
      <c r="A8" s="641" t="s">
        <v>968</v>
      </c>
      <c r="B8" s="642"/>
      <c r="C8" s="643"/>
      <c r="D8" s="643"/>
      <c r="E8" s="643"/>
      <c r="F8" s="643"/>
      <c r="G8" s="643"/>
      <c r="H8" s="643"/>
      <c r="I8" s="643"/>
      <c r="J8" s="643"/>
      <c r="K8" s="643"/>
      <c r="L8" s="643"/>
      <c r="M8" s="643"/>
      <c r="N8" s="643"/>
      <c r="O8" s="643"/>
      <c r="P8" s="643"/>
      <c r="Q8" s="643"/>
      <c r="R8" s="643"/>
      <c r="S8" s="643"/>
      <c r="T8" s="643"/>
      <c r="U8" s="644"/>
      <c r="V8" s="645"/>
      <c r="W8" s="646"/>
      <c r="X8" s="643"/>
      <c r="Y8" s="643"/>
      <c r="Z8" s="643"/>
      <c r="AA8" s="643"/>
      <c r="AB8" s="643"/>
      <c r="AC8" s="643"/>
      <c r="AD8" s="643"/>
      <c r="AE8" s="643"/>
      <c r="AF8" s="643"/>
      <c r="AG8" s="643"/>
      <c r="AH8" s="643"/>
      <c r="AI8" s="643"/>
      <c r="AJ8" s="643"/>
      <c r="AK8" s="643"/>
      <c r="AL8" s="643"/>
      <c r="AM8" s="643"/>
      <c r="AN8" s="647"/>
      <c r="AO8" s="647"/>
      <c r="AP8" s="648"/>
      <c r="AQ8" s="649"/>
      <c r="AR8" s="650" t="s">
        <v>969</v>
      </c>
    </row>
    <row r="9" spans="1:44" ht="33" customHeight="1">
      <c r="A9" s="3016" t="s">
        <v>210</v>
      </c>
      <c r="B9" s="3015" t="s">
        <v>970</v>
      </c>
      <c r="C9" s="3017" t="s">
        <v>971</v>
      </c>
      <c r="D9" s="3014" t="s">
        <v>972</v>
      </c>
      <c r="E9" s="3014"/>
      <c r="F9" s="3014"/>
      <c r="G9" s="3014"/>
      <c r="H9" s="3014"/>
      <c r="I9" s="3014"/>
      <c r="J9" s="3014"/>
      <c r="K9" s="3014"/>
      <c r="L9" s="3014"/>
      <c r="M9" s="3014"/>
      <c r="N9" s="3014"/>
      <c r="O9" s="3014"/>
      <c r="P9" s="3014"/>
      <c r="Q9" s="3014"/>
      <c r="R9" s="3014"/>
      <c r="S9" s="3014"/>
      <c r="T9" s="3014"/>
      <c r="U9" s="3014"/>
      <c r="V9" s="3014" t="s">
        <v>631</v>
      </c>
      <c r="W9" s="3018" t="s">
        <v>224</v>
      </c>
      <c r="X9" s="3022" t="s">
        <v>973</v>
      </c>
      <c r="Y9" s="3022"/>
      <c r="Z9" s="3022"/>
      <c r="AA9" s="3022"/>
      <c r="AB9" s="3022"/>
      <c r="AC9" s="3022"/>
      <c r="AD9" s="3022"/>
      <c r="AE9" s="3022"/>
      <c r="AF9" s="3022"/>
      <c r="AG9" s="3022"/>
      <c r="AH9" s="3022"/>
      <c r="AI9" s="3022"/>
      <c r="AJ9" s="3022"/>
      <c r="AK9" s="3022"/>
      <c r="AL9" s="3022"/>
      <c r="AM9" s="3022"/>
      <c r="AN9" s="3022"/>
      <c r="AO9" s="3022"/>
      <c r="AP9" s="3016" t="s">
        <v>974</v>
      </c>
      <c r="AQ9" s="3016" t="s">
        <v>975</v>
      </c>
      <c r="AR9" s="3016" t="s">
        <v>358</v>
      </c>
    </row>
    <row r="10" spans="1:44" ht="51.75" customHeight="1">
      <c r="A10" s="3016"/>
      <c r="B10" s="3015"/>
      <c r="C10" s="3017"/>
      <c r="D10" s="3016">
        <v>2017</v>
      </c>
      <c r="E10" s="3016"/>
      <c r="F10" s="3016"/>
      <c r="G10" s="3016">
        <v>2018</v>
      </c>
      <c r="H10" s="3016"/>
      <c r="I10" s="3016"/>
      <c r="J10" s="3016">
        <v>2019</v>
      </c>
      <c r="K10" s="3016"/>
      <c r="L10" s="3016"/>
      <c r="M10" s="3016">
        <v>2020</v>
      </c>
      <c r="N10" s="3016"/>
      <c r="O10" s="3016"/>
      <c r="P10" s="3016">
        <v>2021</v>
      </c>
      <c r="Q10" s="3016"/>
      <c r="R10" s="3016"/>
      <c r="S10" s="3016">
        <v>2022</v>
      </c>
      <c r="T10" s="3016"/>
      <c r="U10" s="3016"/>
      <c r="V10" s="3014"/>
      <c r="W10" s="3018"/>
      <c r="X10" s="3019">
        <v>2022</v>
      </c>
      <c r="Y10" s="3020"/>
      <c r="Z10" s="3021"/>
      <c r="AA10" s="3016">
        <v>2021</v>
      </c>
      <c r="AB10" s="3016"/>
      <c r="AC10" s="3016"/>
      <c r="AD10" s="3018">
        <v>2020</v>
      </c>
      <c r="AE10" s="3018"/>
      <c r="AF10" s="3018"/>
      <c r="AG10" s="3016">
        <v>2019</v>
      </c>
      <c r="AH10" s="3016"/>
      <c r="AI10" s="3016"/>
      <c r="AJ10" s="3016">
        <v>2018</v>
      </c>
      <c r="AK10" s="3016"/>
      <c r="AL10" s="3016"/>
      <c r="AM10" s="3016">
        <v>2017</v>
      </c>
      <c r="AN10" s="3016"/>
      <c r="AO10" s="3016"/>
      <c r="AP10" s="3016"/>
      <c r="AQ10" s="3016"/>
      <c r="AR10" s="3016"/>
    </row>
    <row r="11" spans="1:44" ht="117" customHeight="1">
      <c r="A11" s="3016"/>
      <c r="B11" s="3015"/>
      <c r="C11" s="3017"/>
      <c r="D11" s="651" t="s">
        <v>976</v>
      </c>
      <c r="E11" s="651" t="s">
        <v>977</v>
      </c>
      <c r="F11" s="652" t="s">
        <v>978</v>
      </c>
      <c r="G11" s="651" t="s">
        <v>976</v>
      </c>
      <c r="H11" s="651" t="s">
        <v>977</v>
      </c>
      <c r="I11" s="652" t="s">
        <v>978</v>
      </c>
      <c r="J11" s="651" t="s">
        <v>976</v>
      </c>
      <c r="K11" s="651" t="s">
        <v>977</v>
      </c>
      <c r="L11" s="652" t="s">
        <v>978</v>
      </c>
      <c r="M11" s="651" t="s">
        <v>976</v>
      </c>
      <c r="N11" s="651" t="s">
        <v>977</v>
      </c>
      <c r="O11" s="652" t="s">
        <v>978</v>
      </c>
      <c r="P11" s="651" t="s">
        <v>976</v>
      </c>
      <c r="Q11" s="651" t="s">
        <v>977</v>
      </c>
      <c r="R11" s="652" t="s">
        <v>978</v>
      </c>
      <c r="S11" s="651" t="s">
        <v>976</v>
      </c>
      <c r="T11" s="651" t="s">
        <v>977</v>
      </c>
      <c r="U11" s="652" t="s">
        <v>978</v>
      </c>
      <c r="V11" s="3014"/>
      <c r="W11" s="3018"/>
      <c r="X11" s="652" t="s">
        <v>979</v>
      </c>
      <c r="Y11" s="652" t="s">
        <v>980</v>
      </c>
      <c r="Z11" s="652" t="s">
        <v>981</v>
      </c>
      <c r="AA11" s="652" t="s">
        <v>979</v>
      </c>
      <c r="AB11" s="652" t="s">
        <v>982</v>
      </c>
      <c r="AC11" s="652" t="s">
        <v>981</v>
      </c>
      <c r="AD11" s="652" t="s">
        <v>979</v>
      </c>
      <c r="AE11" s="652" t="s">
        <v>980</v>
      </c>
      <c r="AF11" s="652" t="s">
        <v>981</v>
      </c>
      <c r="AG11" s="652" t="s">
        <v>979</v>
      </c>
      <c r="AH11" s="652" t="s">
        <v>980</v>
      </c>
      <c r="AI11" s="652" t="s">
        <v>981</v>
      </c>
      <c r="AJ11" s="652" t="s">
        <v>983</v>
      </c>
      <c r="AK11" s="652" t="s">
        <v>980</v>
      </c>
      <c r="AL11" s="652" t="s">
        <v>981</v>
      </c>
      <c r="AM11" s="652" t="s">
        <v>979</v>
      </c>
      <c r="AN11" s="652" t="s">
        <v>980</v>
      </c>
      <c r="AO11" s="652" t="s">
        <v>981</v>
      </c>
      <c r="AP11" s="3016"/>
      <c r="AQ11" s="3016"/>
      <c r="AR11" s="3016"/>
    </row>
    <row r="12" spans="1:44" ht="50" customHeight="1">
      <c r="A12" s="653" t="s">
        <v>984</v>
      </c>
      <c r="B12" s="654" t="s">
        <v>985</v>
      </c>
      <c r="C12" s="655" t="s">
        <v>986</v>
      </c>
      <c r="D12" s="655">
        <v>969</v>
      </c>
      <c r="E12" s="656">
        <v>30</v>
      </c>
      <c r="F12" s="656">
        <v>20</v>
      </c>
      <c r="G12" s="655">
        <v>969</v>
      </c>
      <c r="H12" s="656">
        <v>30</v>
      </c>
      <c r="I12" s="656">
        <v>20</v>
      </c>
      <c r="J12" s="656">
        <v>1013</v>
      </c>
      <c r="K12" s="656">
        <v>30</v>
      </c>
      <c r="L12" s="656">
        <v>20</v>
      </c>
      <c r="M12" s="656">
        <v>1222</v>
      </c>
      <c r="N12" s="656">
        <v>30</v>
      </c>
      <c r="O12" s="656">
        <v>20</v>
      </c>
      <c r="P12" s="656">
        <v>1234</v>
      </c>
      <c r="Q12" s="656">
        <v>30</v>
      </c>
      <c r="R12" s="656">
        <v>20</v>
      </c>
      <c r="S12" s="656">
        <v>1246</v>
      </c>
      <c r="T12" s="656">
        <v>30</v>
      </c>
      <c r="U12" s="656">
        <v>20</v>
      </c>
      <c r="V12" s="655"/>
      <c r="W12" s="657"/>
      <c r="X12" s="656">
        <v>20</v>
      </c>
      <c r="Y12" s="656">
        <v>30</v>
      </c>
      <c r="Z12" s="656">
        <v>1246</v>
      </c>
      <c r="AA12" s="656">
        <v>20</v>
      </c>
      <c r="AB12" s="656">
        <v>30</v>
      </c>
      <c r="AC12" s="656">
        <v>1234</v>
      </c>
      <c r="AD12" s="656">
        <v>20</v>
      </c>
      <c r="AE12" s="656">
        <v>30</v>
      </c>
      <c r="AF12" s="656">
        <v>1222</v>
      </c>
      <c r="AG12" s="656">
        <v>20</v>
      </c>
      <c r="AH12" s="656">
        <v>30</v>
      </c>
      <c r="AI12" s="656">
        <v>1013</v>
      </c>
      <c r="AJ12" s="656">
        <v>20</v>
      </c>
      <c r="AK12" s="656">
        <v>30</v>
      </c>
      <c r="AL12" s="655">
        <v>969</v>
      </c>
      <c r="AM12" s="656">
        <v>20</v>
      </c>
      <c r="AN12" s="656">
        <v>30</v>
      </c>
      <c r="AO12" s="655">
        <v>969</v>
      </c>
      <c r="AP12" s="2783" t="s">
        <v>4869</v>
      </c>
      <c r="AQ12" s="2763" t="s">
        <v>4871</v>
      </c>
      <c r="AR12" s="653" t="str">
        <f>A12</f>
        <v>B-2.3.2.1</v>
      </c>
    </row>
    <row r="13" spans="1:44" ht="50" customHeight="1">
      <c r="A13" s="653" t="s">
        <v>987</v>
      </c>
      <c r="B13" s="654" t="s">
        <v>988</v>
      </c>
      <c r="C13" s="655" t="s">
        <v>986</v>
      </c>
      <c r="D13" s="655">
        <v>4415</v>
      </c>
      <c r="E13" s="656">
        <v>30</v>
      </c>
      <c r="F13" s="656">
        <v>20</v>
      </c>
      <c r="G13" s="655">
        <v>4415</v>
      </c>
      <c r="H13" s="656">
        <v>30</v>
      </c>
      <c r="I13" s="656">
        <v>20</v>
      </c>
      <c r="J13" s="656">
        <v>4819</v>
      </c>
      <c r="K13" s="656">
        <v>30</v>
      </c>
      <c r="L13" s="656">
        <v>20</v>
      </c>
      <c r="M13" s="656">
        <v>5010</v>
      </c>
      <c r="N13" s="656">
        <v>30</v>
      </c>
      <c r="O13" s="656">
        <v>20</v>
      </c>
      <c r="P13" s="656">
        <v>5085</v>
      </c>
      <c r="Q13" s="656">
        <v>30</v>
      </c>
      <c r="R13" s="656">
        <v>20</v>
      </c>
      <c r="S13" s="656">
        <v>5195</v>
      </c>
      <c r="T13" s="656">
        <v>30</v>
      </c>
      <c r="U13" s="656">
        <v>20</v>
      </c>
      <c r="V13" s="655"/>
      <c r="W13" s="655"/>
      <c r="X13" s="656">
        <v>20</v>
      </c>
      <c r="Y13" s="656">
        <v>30</v>
      </c>
      <c r="Z13" s="656">
        <v>5195</v>
      </c>
      <c r="AA13" s="656">
        <v>20</v>
      </c>
      <c r="AB13" s="656">
        <v>30</v>
      </c>
      <c r="AC13" s="656">
        <v>5085</v>
      </c>
      <c r="AD13" s="656">
        <v>20</v>
      </c>
      <c r="AE13" s="656">
        <v>30</v>
      </c>
      <c r="AF13" s="656">
        <v>5010</v>
      </c>
      <c r="AG13" s="656">
        <v>20</v>
      </c>
      <c r="AH13" s="656">
        <v>30</v>
      </c>
      <c r="AI13" s="656">
        <v>4819</v>
      </c>
      <c r="AJ13" s="656">
        <v>20</v>
      </c>
      <c r="AK13" s="656">
        <v>30</v>
      </c>
      <c r="AL13" s="655">
        <v>4415</v>
      </c>
      <c r="AM13" s="656">
        <v>20</v>
      </c>
      <c r="AN13" s="656">
        <v>30</v>
      </c>
      <c r="AO13" s="655">
        <v>4415</v>
      </c>
      <c r="AP13" s="2783" t="s">
        <v>4869</v>
      </c>
      <c r="AQ13" s="2763" t="s">
        <v>4873</v>
      </c>
      <c r="AR13" s="653" t="str">
        <f t="shared" ref="AR13:AR21" si="0">A13</f>
        <v>B-2.3.2.2</v>
      </c>
    </row>
    <row r="14" spans="1:44" ht="50" customHeight="1">
      <c r="A14" s="653" t="s">
        <v>989</v>
      </c>
      <c r="B14" s="654" t="s">
        <v>990</v>
      </c>
      <c r="C14" s="655" t="s">
        <v>986</v>
      </c>
      <c r="D14" s="655">
        <v>3680</v>
      </c>
      <c r="E14" s="656">
        <v>30</v>
      </c>
      <c r="F14" s="656">
        <v>20</v>
      </c>
      <c r="G14" s="655">
        <v>3680</v>
      </c>
      <c r="H14" s="656">
        <v>30</v>
      </c>
      <c r="I14" s="656">
        <v>20</v>
      </c>
      <c r="J14" s="656">
        <v>3773</v>
      </c>
      <c r="K14" s="656">
        <v>30</v>
      </c>
      <c r="L14" s="656">
        <v>20</v>
      </c>
      <c r="M14" s="656">
        <v>3950</v>
      </c>
      <c r="N14" s="656">
        <v>30</v>
      </c>
      <c r="O14" s="656">
        <v>20</v>
      </c>
      <c r="P14" s="656">
        <v>4094</v>
      </c>
      <c r="Q14" s="656">
        <v>30</v>
      </c>
      <c r="R14" s="656">
        <v>20</v>
      </c>
      <c r="S14" s="656">
        <v>4136</v>
      </c>
      <c r="T14" s="656">
        <v>30</v>
      </c>
      <c r="U14" s="656">
        <v>20</v>
      </c>
      <c r="V14" s="655"/>
      <c r="W14" s="655"/>
      <c r="X14" s="656">
        <v>20</v>
      </c>
      <c r="Y14" s="656">
        <v>30</v>
      </c>
      <c r="Z14" s="656">
        <v>4136</v>
      </c>
      <c r="AA14" s="656">
        <v>20</v>
      </c>
      <c r="AB14" s="656">
        <v>30</v>
      </c>
      <c r="AC14" s="656">
        <v>4094</v>
      </c>
      <c r="AD14" s="656">
        <v>20</v>
      </c>
      <c r="AE14" s="656">
        <v>30</v>
      </c>
      <c r="AF14" s="656">
        <v>3950</v>
      </c>
      <c r="AG14" s="656">
        <v>20</v>
      </c>
      <c r="AH14" s="656">
        <v>30</v>
      </c>
      <c r="AI14" s="656">
        <v>3773</v>
      </c>
      <c r="AJ14" s="656">
        <v>20</v>
      </c>
      <c r="AK14" s="656">
        <v>30</v>
      </c>
      <c r="AL14" s="655">
        <v>3680</v>
      </c>
      <c r="AM14" s="656">
        <v>20</v>
      </c>
      <c r="AN14" s="656">
        <v>30</v>
      </c>
      <c r="AO14" s="655">
        <v>3680</v>
      </c>
      <c r="AP14" s="2783" t="s">
        <v>4869</v>
      </c>
      <c r="AQ14" s="2763" t="s">
        <v>4872</v>
      </c>
      <c r="AR14" s="653" t="str">
        <f t="shared" si="0"/>
        <v>B-2.3.2.3</v>
      </c>
    </row>
    <row r="15" spans="1:44" ht="50" customHeight="1">
      <c r="A15" s="653" t="s">
        <v>991</v>
      </c>
      <c r="B15" s="654" t="s">
        <v>992</v>
      </c>
      <c r="C15" s="655" t="s">
        <v>986</v>
      </c>
      <c r="D15" s="655">
        <v>1232</v>
      </c>
      <c r="E15" s="656">
        <v>30</v>
      </c>
      <c r="F15" s="656">
        <v>20</v>
      </c>
      <c r="G15" s="655">
        <v>1232</v>
      </c>
      <c r="H15" s="656">
        <v>30</v>
      </c>
      <c r="I15" s="656">
        <v>20</v>
      </c>
      <c r="J15" s="656">
        <v>1465</v>
      </c>
      <c r="K15" s="656">
        <v>30</v>
      </c>
      <c r="L15" s="656">
        <v>20</v>
      </c>
      <c r="M15" s="656">
        <v>1516</v>
      </c>
      <c r="N15" s="656">
        <v>30</v>
      </c>
      <c r="O15" s="656">
        <v>20</v>
      </c>
      <c r="P15" s="656">
        <v>1517</v>
      </c>
      <c r="Q15" s="656">
        <v>30</v>
      </c>
      <c r="R15" s="656">
        <v>20</v>
      </c>
      <c r="S15" s="656">
        <v>1518</v>
      </c>
      <c r="T15" s="656">
        <v>30</v>
      </c>
      <c r="U15" s="656">
        <v>20</v>
      </c>
      <c r="V15" s="655"/>
      <c r="W15" s="655"/>
      <c r="X15" s="656">
        <v>20</v>
      </c>
      <c r="Y15" s="656">
        <v>30</v>
      </c>
      <c r="Z15" s="656">
        <v>1518</v>
      </c>
      <c r="AA15" s="656">
        <v>20</v>
      </c>
      <c r="AB15" s="656">
        <v>30</v>
      </c>
      <c r="AC15" s="656">
        <v>1517</v>
      </c>
      <c r="AD15" s="656">
        <v>20</v>
      </c>
      <c r="AE15" s="656">
        <v>30</v>
      </c>
      <c r="AF15" s="656">
        <v>1516</v>
      </c>
      <c r="AG15" s="656">
        <v>20</v>
      </c>
      <c r="AH15" s="656">
        <v>30</v>
      </c>
      <c r="AI15" s="656">
        <v>1465</v>
      </c>
      <c r="AJ15" s="656">
        <v>20</v>
      </c>
      <c r="AK15" s="656">
        <v>30</v>
      </c>
      <c r="AL15" s="655">
        <v>1232</v>
      </c>
      <c r="AM15" s="656">
        <v>20</v>
      </c>
      <c r="AN15" s="656">
        <v>30</v>
      </c>
      <c r="AO15" s="655">
        <v>1232</v>
      </c>
      <c r="AP15" s="2783" t="s">
        <v>4869</v>
      </c>
      <c r="AQ15" s="2782" t="s">
        <v>4874</v>
      </c>
      <c r="AR15" s="653" t="str">
        <f t="shared" si="0"/>
        <v>B-2.3.2.4</v>
      </c>
    </row>
    <row r="16" spans="1:44" ht="50" customHeight="1">
      <c r="A16" s="653" t="s">
        <v>993</v>
      </c>
      <c r="B16" s="654" t="s">
        <v>994</v>
      </c>
      <c r="C16" s="655" t="s">
        <v>995</v>
      </c>
      <c r="D16" s="655">
        <v>940</v>
      </c>
      <c r="E16" s="656">
        <v>30</v>
      </c>
      <c r="F16" s="656">
        <v>20</v>
      </c>
      <c r="G16" s="655">
        <v>940</v>
      </c>
      <c r="H16" s="656">
        <v>30</v>
      </c>
      <c r="I16" s="656">
        <v>20</v>
      </c>
      <c r="J16" s="656">
        <v>1057</v>
      </c>
      <c r="K16" s="656">
        <v>30</v>
      </c>
      <c r="L16" s="656">
        <v>20</v>
      </c>
      <c r="M16" s="656">
        <v>1092</v>
      </c>
      <c r="N16" s="656">
        <v>30</v>
      </c>
      <c r="O16" s="656">
        <v>20</v>
      </c>
      <c r="P16" s="656">
        <v>1093</v>
      </c>
      <c r="Q16" s="656">
        <v>30</v>
      </c>
      <c r="R16" s="656">
        <v>20</v>
      </c>
      <c r="S16" s="656">
        <v>1096</v>
      </c>
      <c r="T16" s="656">
        <v>30</v>
      </c>
      <c r="U16" s="656">
        <v>20</v>
      </c>
      <c r="V16" s="655"/>
      <c r="W16" s="655"/>
      <c r="X16" s="656">
        <v>20</v>
      </c>
      <c r="Y16" s="656">
        <v>30</v>
      </c>
      <c r="Z16" s="656">
        <v>1096</v>
      </c>
      <c r="AA16" s="656">
        <v>20</v>
      </c>
      <c r="AB16" s="656">
        <v>30</v>
      </c>
      <c r="AC16" s="656">
        <v>1093</v>
      </c>
      <c r="AD16" s="656">
        <v>20</v>
      </c>
      <c r="AE16" s="656">
        <v>30</v>
      </c>
      <c r="AF16" s="656">
        <v>1092</v>
      </c>
      <c r="AG16" s="656">
        <v>20</v>
      </c>
      <c r="AH16" s="656">
        <v>30</v>
      </c>
      <c r="AI16" s="656">
        <v>1057</v>
      </c>
      <c r="AJ16" s="656">
        <v>20</v>
      </c>
      <c r="AK16" s="656">
        <v>30</v>
      </c>
      <c r="AL16" s="655">
        <v>940</v>
      </c>
      <c r="AM16" s="656">
        <v>20</v>
      </c>
      <c r="AN16" s="656">
        <v>30</v>
      </c>
      <c r="AO16" s="655">
        <v>940</v>
      </c>
      <c r="AP16" s="2783" t="s">
        <v>4870</v>
      </c>
      <c r="AQ16" s="2782" t="s">
        <v>4875</v>
      </c>
      <c r="AR16" s="653" t="str">
        <f t="shared" si="0"/>
        <v>B-2.3.2.5</v>
      </c>
    </row>
    <row r="17" spans="1:44" ht="50" customHeight="1">
      <c r="A17" s="653" t="s">
        <v>996</v>
      </c>
      <c r="B17" s="654" t="s">
        <v>997</v>
      </c>
      <c r="C17" s="655" t="s">
        <v>986</v>
      </c>
      <c r="D17" s="655">
        <v>338</v>
      </c>
      <c r="E17" s="656">
        <v>30</v>
      </c>
      <c r="F17" s="656">
        <v>20</v>
      </c>
      <c r="G17" s="655">
        <v>338</v>
      </c>
      <c r="H17" s="656">
        <v>30</v>
      </c>
      <c r="I17" s="656">
        <v>20</v>
      </c>
      <c r="J17" s="656">
        <v>341</v>
      </c>
      <c r="K17" s="656">
        <v>30</v>
      </c>
      <c r="L17" s="656">
        <v>20</v>
      </c>
      <c r="M17" s="656">
        <v>341</v>
      </c>
      <c r="N17" s="656">
        <v>30</v>
      </c>
      <c r="O17" s="656">
        <v>20</v>
      </c>
      <c r="P17" s="656">
        <v>378</v>
      </c>
      <c r="Q17" s="656">
        <v>30</v>
      </c>
      <c r="R17" s="656">
        <v>20</v>
      </c>
      <c r="S17" s="656">
        <v>380</v>
      </c>
      <c r="T17" s="656">
        <v>30</v>
      </c>
      <c r="U17" s="656">
        <v>20</v>
      </c>
      <c r="V17" s="655"/>
      <c r="W17" s="655"/>
      <c r="X17" s="656">
        <v>20</v>
      </c>
      <c r="Y17" s="656">
        <v>30</v>
      </c>
      <c r="Z17" s="656">
        <v>380</v>
      </c>
      <c r="AA17" s="656">
        <v>20</v>
      </c>
      <c r="AB17" s="656">
        <v>30</v>
      </c>
      <c r="AC17" s="656">
        <v>378</v>
      </c>
      <c r="AD17" s="656">
        <v>20</v>
      </c>
      <c r="AE17" s="656">
        <v>30</v>
      </c>
      <c r="AF17" s="656">
        <v>341</v>
      </c>
      <c r="AG17" s="656">
        <v>20</v>
      </c>
      <c r="AH17" s="656">
        <v>30</v>
      </c>
      <c r="AI17" s="656">
        <v>341</v>
      </c>
      <c r="AJ17" s="656">
        <v>20</v>
      </c>
      <c r="AK17" s="656">
        <v>30</v>
      </c>
      <c r="AL17" s="655">
        <v>338</v>
      </c>
      <c r="AM17" s="656">
        <v>20</v>
      </c>
      <c r="AN17" s="656">
        <v>30</v>
      </c>
      <c r="AO17" s="655">
        <v>338</v>
      </c>
      <c r="AP17" s="2783" t="s">
        <v>4869</v>
      </c>
      <c r="AQ17" s="2782" t="s">
        <v>4876</v>
      </c>
      <c r="AR17" s="653" t="str">
        <f t="shared" si="0"/>
        <v>B-2.3.2.6</v>
      </c>
    </row>
    <row r="18" spans="1:44" ht="50" customHeight="1">
      <c r="A18" s="653" t="s">
        <v>998</v>
      </c>
      <c r="B18" s="654"/>
      <c r="C18" s="655"/>
      <c r="D18" s="655"/>
      <c r="E18" s="656"/>
      <c r="F18" s="656"/>
      <c r="G18" s="656"/>
      <c r="H18" s="656"/>
      <c r="I18" s="656"/>
      <c r="J18" s="656"/>
      <c r="K18" s="656"/>
      <c r="L18" s="656"/>
      <c r="M18" s="656"/>
      <c r="N18" s="656"/>
      <c r="O18" s="656"/>
      <c r="P18" s="656"/>
      <c r="Q18" s="656"/>
      <c r="R18" s="656"/>
      <c r="S18" s="656"/>
      <c r="T18" s="656"/>
      <c r="U18" s="656"/>
      <c r="V18" s="655"/>
      <c r="W18" s="655"/>
      <c r="X18" s="655"/>
      <c r="Y18" s="655"/>
      <c r="Z18" s="655"/>
      <c r="AA18" s="655"/>
      <c r="AB18" s="655"/>
      <c r="AC18" s="655"/>
      <c r="AD18" s="655"/>
      <c r="AE18" s="655"/>
      <c r="AF18" s="655"/>
      <c r="AG18" s="655"/>
      <c r="AH18" s="655"/>
      <c r="AI18" s="655"/>
      <c r="AJ18" s="656"/>
      <c r="AK18" s="656"/>
      <c r="AL18" s="656"/>
      <c r="AM18" s="656"/>
      <c r="AN18" s="656"/>
      <c r="AO18" s="656"/>
      <c r="AP18" s="656"/>
      <c r="AQ18" s="656"/>
      <c r="AR18" s="653" t="str">
        <f t="shared" si="0"/>
        <v>B-2.3.2.7</v>
      </c>
    </row>
    <row r="19" spans="1:44" ht="50" customHeight="1">
      <c r="A19" s="653" t="s">
        <v>999</v>
      </c>
      <c r="B19" s="654"/>
      <c r="C19" s="655"/>
      <c r="D19" s="655"/>
      <c r="E19" s="656"/>
      <c r="F19" s="656"/>
      <c r="G19" s="656"/>
      <c r="H19" s="656"/>
      <c r="I19" s="656"/>
      <c r="J19" s="656"/>
      <c r="K19" s="656"/>
      <c r="L19" s="656"/>
      <c r="M19" s="656"/>
      <c r="N19" s="656"/>
      <c r="O19" s="656"/>
      <c r="P19" s="656"/>
      <c r="Q19" s="656"/>
      <c r="R19" s="656"/>
      <c r="S19" s="656"/>
      <c r="T19" s="656"/>
      <c r="U19" s="656"/>
      <c r="V19" s="655"/>
      <c r="W19" s="655"/>
      <c r="X19" s="655"/>
      <c r="Y19" s="655"/>
      <c r="Z19" s="655"/>
      <c r="AA19" s="655"/>
      <c r="AB19" s="655"/>
      <c r="AC19" s="655"/>
      <c r="AD19" s="655"/>
      <c r="AE19" s="655"/>
      <c r="AF19" s="655"/>
      <c r="AG19" s="655"/>
      <c r="AH19" s="655"/>
      <c r="AI19" s="655"/>
      <c r="AJ19" s="656"/>
      <c r="AK19" s="656"/>
      <c r="AL19" s="656"/>
      <c r="AM19" s="656"/>
      <c r="AN19" s="656"/>
      <c r="AO19" s="656"/>
      <c r="AP19" s="656"/>
      <c r="AQ19" s="656"/>
      <c r="AR19" s="653" t="str">
        <f t="shared" si="0"/>
        <v>B-2.3.2.8</v>
      </c>
    </row>
    <row r="20" spans="1:44" ht="50" customHeight="1">
      <c r="A20" s="653" t="s">
        <v>1000</v>
      </c>
      <c r="B20" s="654"/>
      <c r="C20" s="655"/>
      <c r="D20" s="655"/>
      <c r="E20" s="656"/>
      <c r="F20" s="656"/>
      <c r="G20" s="656"/>
      <c r="H20" s="656"/>
      <c r="I20" s="656"/>
      <c r="J20" s="656"/>
      <c r="K20" s="656"/>
      <c r="L20" s="656"/>
      <c r="M20" s="656"/>
      <c r="N20" s="656"/>
      <c r="O20" s="656"/>
      <c r="P20" s="656"/>
      <c r="Q20" s="656"/>
      <c r="R20" s="656"/>
      <c r="S20" s="656"/>
      <c r="T20" s="656"/>
      <c r="U20" s="656"/>
      <c r="V20" s="655"/>
      <c r="W20" s="655"/>
      <c r="X20" s="655"/>
      <c r="Y20" s="655"/>
      <c r="Z20" s="655"/>
      <c r="AA20" s="655"/>
      <c r="AB20" s="655"/>
      <c r="AC20" s="655"/>
      <c r="AD20" s="655"/>
      <c r="AE20" s="655"/>
      <c r="AF20" s="655"/>
      <c r="AG20" s="655"/>
      <c r="AH20" s="655"/>
      <c r="AI20" s="655"/>
      <c r="AJ20" s="656"/>
      <c r="AK20" s="656"/>
      <c r="AL20" s="656"/>
      <c r="AM20" s="656"/>
      <c r="AN20" s="656"/>
      <c r="AO20" s="656"/>
      <c r="AP20" s="656"/>
      <c r="AQ20" s="656"/>
      <c r="AR20" s="653" t="str">
        <f t="shared" si="0"/>
        <v>B-2.3.2.9</v>
      </c>
    </row>
    <row r="21" spans="1:44" ht="50" customHeight="1">
      <c r="A21" s="653" t="s">
        <v>1001</v>
      </c>
      <c r="B21" s="654"/>
      <c r="C21" s="655"/>
      <c r="D21" s="655"/>
      <c r="E21" s="656"/>
      <c r="F21" s="656"/>
      <c r="G21" s="656"/>
      <c r="H21" s="656"/>
      <c r="I21" s="656"/>
      <c r="J21" s="656"/>
      <c r="K21" s="656"/>
      <c r="L21" s="656"/>
      <c r="M21" s="656"/>
      <c r="N21" s="656"/>
      <c r="O21" s="656"/>
      <c r="P21" s="656"/>
      <c r="Q21" s="656"/>
      <c r="R21" s="656"/>
      <c r="S21" s="656"/>
      <c r="T21" s="656"/>
      <c r="U21" s="656"/>
      <c r="V21" s="655"/>
      <c r="W21" s="655"/>
      <c r="X21" s="655"/>
      <c r="Y21" s="655"/>
      <c r="Z21" s="655"/>
      <c r="AA21" s="655"/>
      <c r="AB21" s="655"/>
      <c r="AC21" s="655"/>
      <c r="AD21" s="655"/>
      <c r="AE21" s="655"/>
      <c r="AF21" s="655"/>
      <c r="AG21" s="655"/>
      <c r="AH21" s="655"/>
      <c r="AI21" s="655"/>
      <c r="AJ21" s="656"/>
      <c r="AK21" s="656"/>
      <c r="AL21" s="656"/>
      <c r="AM21" s="656"/>
      <c r="AN21" s="656"/>
      <c r="AO21" s="656"/>
      <c r="AP21" s="656"/>
      <c r="AQ21" s="656"/>
      <c r="AR21" s="653" t="str">
        <f t="shared" si="0"/>
        <v>B-2.3.2.10</v>
      </c>
    </row>
    <row r="22" spans="1:44" s="186" customFormat="1" ht="18" customHeight="1">
      <c r="A22" s="658" t="s">
        <v>266</v>
      </c>
      <c r="B22" s="659"/>
      <c r="C22" s="2"/>
      <c r="D22" s="2"/>
      <c r="E22" s="2"/>
      <c r="F22" s="2"/>
      <c r="G22" s="2"/>
      <c r="H22" s="2"/>
      <c r="I22" s="2"/>
      <c r="J22" s="2"/>
      <c r="K22" s="2"/>
      <c r="L22" s="2"/>
      <c r="M22" s="2"/>
      <c r="N22" s="2"/>
      <c r="O22" s="2"/>
      <c r="P22" s="2"/>
      <c r="Q22" s="2"/>
      <c r="R22" s="2"/>
      <c r="S22" s="2"/>
      <c r="T22" s="2"/>
      <c r="U22" s="2"/>
      <c r="V22" s="660"/>
      <c r="W22" s="26"/>
      <c r="X22" s="26"/>
      <c r="Y22" s="26"/>
      <c r="Z22" s="26"/>
      <c r="AA22" s="26"/>
      <c r="AB22" s="26"/>
      <c r="AC22" s="26"/>
      <c r="AD22" s="26"/>
      <c r="AE22" s="26"/>
      <c r="AF22" s="26"/>
      <c r="AG22" s="26"/>
      <c r="AH22" s="26"/>
      <c r="AI22" s="26"/>
      <c r="AJ22" s="26"/>
      <c r="AK22" s="26"/>
      <c r="AL22" s="26"/>
      <c r="AM22" s="26"/>
      <c r="AN22" s="26"/>
      <c r="AO22" s="26"/>
      <c r="AP22" s="26"/>
      <c r="AQ22" s="26"/>
      <c r="AR22" s="660" t="s">
        <v>267</v>
      </c>
    </row>
    <row r="23" spans="1:44" customFormat="1" ht="18" customHeight="1">
      <c r="A23" s="661" t="s">
        <v>1002</v>
      </c>
      <c r="B23" s="661"/>
      <c r="C23" s="2"/>
      <c r="D23" s="2"/>
      <c r="E23" s="2"/>
      <c r="F23" s="2"/>
      <c r="G23" s="2"/>
      <c r="H23" s="2"/>
      <c r="I23" s="2"/>
      <c r="J23" s="2"/>
      <c r="K23" s="2"/>
      <c r="L23" s="2"/>
      <c r="M23" s="2"/>
      <c r="N23" s="2"/>
      <c r="O23" s="2"/>
      <c r="P23" s="2"/>
      <c r="Q23" s="2"/>
      <c r="R23" s="662"/>
      <c r="S23" s="662"/>
      <c r="T23" s="662"/>
      <c r="U23" s="662"/>
      <c r="V23" s="663"/>
      <c r="W23" s="664"/>
      <c r="X23" s="664"/>
      <c r="Y23" s="664"/>
      <c r="Z23" s="664"/>
      <c r="AA23" s="664"/>
      <c r="AB23" s="664"/>
      <c r="AC23" s="664"/>
      <c r="AD23" s="664"/>
      <c r="AE23" s="664"/>
      <c r="AF23" s="664"/>
      <c r="AG23" s="664"/>
      <c r="AH23" s="664"/>
      <c r="AI23" s="664"/>
      <c r="AJ23" s="664"/>
      <c r="AK23" s="664"/>
      <c r="AL23" s="664"/>
      <c r="AM23" s="664"/>
      <c r="AN23" s="664"/>
      <c r="AO23" s="664"/>
      <c r="AP23" s="664"/>
      <c r="AQ23" s="664"/>
      <c r="AR23" s="663" t="s">
        <v>1003</v>
      </c>
    </row>
    <row r="24" spans="1:44" customFormat="1" ht="18" customHeight="1">
      <c r="A24" s="661" t="s">
        <v>1004</v>
      </c>
      <c r="B24" s="661"/>
      <c r="C24" s="2"/>
      <c r="D24" s="2"/>
      <c r="E24" s="2"/>
      <c r="F24" s="2"/>
      <c r="G24" s="2"/>
      <c r="H24" s="2"/>
      <c r="I24" s="2"/>
      <c r="J24" s="2"/>
      <c r="K24" s="2"/>
      <c r="L24" s="2"/>
      <c r="M24" s="2"/>
      <c r="N24" s="2"/>
      <c r="O24" s="2"/>
      <c r="P24" s="2"/>
      <c r="Q24" s="2"/>
      <c r="R24" s="662"/>
      <c r="S24" s="662"/>
      <c r="T24" s="662"/>
      <c r="U24" s="662"/>
      <c r="V24" s="663"/>
      <c r="W24" s="664"/>
      <c r="X24" s="664"/>
      <c r="Y24" s="664"/>
      <c r="Z24" s="664"/>
      <c r="AA24" s="664"/>
      <c r="AB24" s="664"/>
      <c r="AC24" s="664"/>
      <c r="AD24" s="664"/>
      <c r="AE24" s="664"/>
      <c r="AF24" s="664"/>
      <c r="AG24" s="664"/>
      <c r="AH24" s="664"/>
      <c r="AI24" s="664"/>
      <c r="AJ24" s="664"/>
      <c r="AK24" s="664"/>
      <c r="AL24" s="665"/>
      <c r="AM24" s="665"/>
      <c r="AN24" s="665"/>
      <c r="AO24" s="665"/>
      <c r="AP24" s="665"/>
      <c r="AQ24" s="665"/>
      <c r="AR24" s="666" t="s">
        <v>1005</v>
      </c>
    </row>
    <row r="25" spans="1:44">
      <c r="A25" s="667"/>
      <c r="B25" s="668"/>
      <c r="C25" s="668"/>
      <c r="D25" s="668"/>
      <c r="E25" s="668"/>
      <c r="F25" s="668"/>
      <c r="G25" s="668"/>
      <c r="H25" s="668"/>
      <c r="I25" s="668"/>
      <c r="J25" s="668"/>
      <c r="K25" s="668"/>
      <c r="L25" s="668"/>
      <c r="M25" s="668"/>
      <c r="N25" s="668"/>
      <c r="O25" s="668"/>
      <c r="P25" s="668"/>
      <c r="Q25" s="668"/>
      <c r="R25" s="668"/>
      <c r="S25" s="668"/>
      <c r="T25" s="668"/>
      <c r="U25" s="669"/>
      <c r="V25" s="669"/>
      <c r="W25" s="670"/>
      <c r="X25" s="670"/>
      <c r="Y25" s="670"/>
      <c r="Z25" s="670"/>
      <c r="AA25" s="670"/>
      <c r="AB25" s="670"/>
      <c r="AC25" s="670"/>
      <c r="AD25" s="670"/>
      <c r="AE25" s="670"/>
      <c r="AF25" s="670"/>
      <c r="AG25" s="670"/>
      <c r="AH25" s="670"/>
      <c r="AI25" s="670"/>
      <c r="AJ25" s="670"/>
      <c r="AK25" s="671"/>
      <c r="AL25" s="671"/>
      <c r="AM25" s="671"/>
      <c r="AN25" s="668"/>
      <c r="AO25" s="668"/>
      <c r="AP25" s="670"/>
      <c r="AQ25" s="671"/>
      <c r="AR25" s="668"/>
    </row>
    <row r="26" spans="1:44">
      <c r="A26" s="672"/>
      <c r="B26" s="673"/>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673"/>
      <c r="AJ26" s="673"/>
      <c r="AK26" s="673"/>
      <c r="AL26" s="673"/>
      <c r="AM26" s="673"/>
      <c r="AN26" s="673"/>
      <c r="AO26" s="673"/>
      <c r="AP26" s="673"/>
      <c r="AQ26" s="673"/>
      <c r="AR26" s="673"/>
    </row>
    <row r="28" spans="1:44">
      <c r="A28" s="674"/>
    </row>
    <row r="31" spans="1:44">
      <c r="A31" s="674"/>
    </row>
  </sheetData>
  <mergeCells count="24">
    <mergeCell ref="AO3:AP3"/>
    <mergeCell ref="AO4:AP4"/>
    <mergeCell ref="AR9:AR11"/>
    <mergeCell ref="X9:AO9"/>
    <mergeCell ref="AM10:AO10"/>
    <mergeCell ref="AP9:AP11"/>
    <mergeCell ref="AG10:AI10"/>
    <mergeCell ref="AD10:AF10"/>
    <mergeCell ref="A9:A11"/>
    <mergeCell ref="D9:U9"/>
    <mergeCell ref="P10:R10"/>
    <mergeCell ref="D10:F10"/>
    <mergeCell ref="M10:O10"/>
    <mergeCell ref="G10:I10"/>
    <mergeCell ref="W9:W11"/>
    <mergeCell ref="AQ9:AQ11"/>
    <mergeCell ref="X10:Z10"/>
    <mergeCell ref="AJ10:AL10"/>
    <mergeCell ref="AA10:AC10"/>
    <mergeCell ref="V9:V11"/>
    <mergeCell ref="B9:B11"/>
    <mergeCell ref="S10:U10"/>
    <mergeCell ref="J10:L10"/>
    <mergeCell ref="C9:C11"/>
  </mergeCells>
  <printOptions horizontalCentered="1"/>
  <pageMargins left="0.23622047244094499" right="0.23622047244094499" top="0.70866141732283505" bottom="0.23622047244094499" header="0.196850393700787" footer="3.9370078740157501E-2"/>
  <pageSetup paperSize="9" scale="51" orientation="landscape" r:id="rId1"/>
  <headerFooter>
    <oddHeader>&amp;C&amp;K000000&amp;G</oddHeader>
    <oddFooter>&amp;R&amp;P of &amp;N</oddFooter>
    <firstFooter>&amp;R&amp;P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58"/>
  <sheetViews>
    <sheetView rightToLeft="1" view="pageBreakPreview" topLeftCell="A37" zoomScale="55" zoomScaleNormal="40" zoomScaleSheetLayoutView="55" workbookViewId="0">
      <selection activeCell="M10" sqref="M10"/>
    </sheetView>
  </sheetViews>
  <sheetFormatPr defaultColWidth="9" defaultRowHeight="14"/>
  <cols>
    <col min="1" max="1" width="12.6328125" style="675" customWidth="1"/>
    <col min="2" max="2" width="15.36328125" style="676" customWidth="1"/>
    <col min="3" max="3" width="15" style="676" customWidth="1"/>
    <col min="4" max="4" width="21.6328125" style="676" customWidth="1"/>
    <col min="5" max="5" width="20" style="676" customWidth="1"/>
    <col min="6" max="6" width="21.453125" style="676" customWidth="1"/>
    <col min="7" max="8" width="21.36328125" style="676" customWidth="1"/>
    <col min="9" max="9" width="21.453125" style="676" customWidth="1"/>
    <col min="10" max="10" width="22.36328125" style="676" customWidth="1"/>
    <col min="11" max="11" width="21.453125" style="676" customWidth="1"/>
    <col min="12" max="12" width="21.36328125" style="676" customWidth="1"/>
    <col min="13" max="13" width="22.08984375" style="676" customWidth="1"/>
    <col min="14" max="14" width="21.6328125" style="676" customWidth="1"/>
    <col min="15" max="15" width="21.36328125" style="676" customWidth="1"/>
    <col min="16" max="16" width="20.6328125" style="676" customWidth="1"/>
    <col min="17" max="17" width="20.453125" style="676" customWidth="1"/>
    <col min="18" max="18" width="10.6328125" style="676" customWidth="1"/>
    <col min="19" max="19" width="20.36328125" style="676" customWidth="1"/>
    <col min="20" max="20" width="12.6328125" style="676" customWidth="1"/>
    <col min="21" max="256" width="11.453125" style="676" customWidth="1"/>
  </cols>
  <sheetData>
    <row r="1" spans="1:20" ht="25.25" customHeight="1">
      <c r="A1" s="83" t="s">
        <v>196</v>
      </c>
      <c r="B1" s="383"/>
      <c r="C1" s="677"/>
      <c r="D1" s="2661" t="s">
        <v>4060</v>
      </c>
      <c r="E1" s="2661"/>
      <c r="F1" s="678"/>
      <c r="G1" s="678"/>
      <c r="H1" s="678"/>
      <c r="I1" s="678"/>
      <c r="J1" s="679"/>
      <c r="K1" s="680"/>
      <c r="L1" s="678"/>
      <c r="M1" s="678"/>
      <c r="N1" s="678"/>
      <c r="O1" s="678"/>
      <c r="P1" s="2753"/>
      <c r="Q1" s="2748" t="s">
        <v>4806</v>
      </c>
      <c r="R1" s="681"/>
      <c r="S1" s="681"/>
      <c r="T1" s="682" t="s">
        <v>1006</v>
      </c>
    </row>
    <row r="2" spans="1:20" ht="25.25" customHeight="1">
      <c r="A2" s="93" t="s">
        <v>199</v>
      </c>
      <c r="B2" s="383"/>
      <c r="C2" s="677"/>
      <c r="D2" s="2661" t="s">
        <v>4129</v>
      </c>
      <c r="E2" s="2661"/>
      <c r="F2" s="678"/>
      <c r="G2" s="678"/>
      <c r="H2" s="678"/>
      <c r="I2" s="678"/>
      <c r="J2" s="679"/>
      <c r="K2" s="680"/>
      <c r="L2" s="678"/>
      <c r="M2" s="678"/>
      <c r="N2" s="678"/>
      <c r="O2" s="678"/>
      <c r="P2" s="2753"/>
      <c r="Q2" s="2748" t="s">
        <v>4868</v>
      </c>
      <c r="R2" s="681"/>
      <c r="S2" s="681"/>
      <c r="T2" s="682" t="s">
        <v>102</v>
      </c>
    </row>
    <row r="3" spans="1:20" ht="25.25" customHeight="1">
      <c r="A3" s="93" t="s">
        <v>201</v>
      </c>
      <c r="B3" s="383"/>
      <c r="C3" s="677"/>
      <c r="D3" s="2680" t="s">
        <v>202</v>
      </c>
      <c r="E3" s="2680"/>
      <c r="F3" s="678"/>
      <c r="G3" s="678"/>
      <c r="H3" s="678"/>
      <c r="I3" s="678"/>
      <c r="J3" s="679"/>
      <c r="K3" s="680"/>
      <c r="L3" s="678"/>
      <c r="M3" s="678"/>
      <c r="N3" s="678"/>
      <c r="O3" s="678"/>
      <c r="P3" s="2917" t="s">
        <v>4867</v>
      </c>
      <c r="Q3" s="2918"/>
      <c r="R3" s="681"/>
      <c r="S3" s="681"/>
      <c r="T3" s="682" t="s">
        <v>104</v>
      </c>
    </row>
    <row r="4" spans="1:20" ht="25.25" customHeight="1">
      <c r="A4" s="93" t="s">
        <v>203</v>
      </c>
      <c r="B4" s="383"/>
      <c r="C4" s="677"/>
      <c r="D4" s="1980">
        <v>45221</v>
      </c>
      <c r="E4" s="1980"/>
      <c r="F4" s="678"/>
      <c r="G4" s="678"/>
      <c r="H4" s="678"/>
      <c r="I4" s="678"/>
      <c r="J4" s="679"/>
      <c r="K4" s="680"/>
      <c r="L4" s="678"/>
      <c r="M4" s="678"/>
      <c r="N4" s="678"/>
      <c r="O4" s="678"/>
      <c r="P4" s="2919" t="s">
        <v>4162</v>
      </c>
      <c r="Q4" s="2920"/>
      <c r="R4" s="681"/>
      <c r="S4" s="681"/>
      <c r="T4" s="682" t="s">
        <v>106</v>
      </c>
    </row>
    <row r="5" spans="1:20" s="683" customFormat="1" ht="40.25" customHeight="1">
      <c r="A5" s="389" t="s">
        <v>205</v>
      </c>
      <c r="B5" s="383"/>
      <c r="C5" s="677"/>
      <c r="D5" s="678"/>
      <c r="E5" s="678"/>
      <c r="F5" s="678"/>
      <c r="G5" s="678"/>
      <c r="H5" s="678"/>
      <c r="I5" s="678"/>
      <c r="J5" s="679"/>
      <c r="K5" s="680"/>
      <c r="L5" s="678"/>
      <c r="M5" s="678"/>
      <c r="N5" s="678"/>
      <c r="O5" s="358"/>
      <c r="P5" s="358"/>
      <c r="Q5" s="361"/>
      <c r="R5" s="383"/>
      <c r="S5" s="383"/>
      <c r="T5" s="682" t="s">
        <v>108</v>
      </c>
    </row>
    <row r="6" spans="1:20" s="684" customFormat="1">
      <c r="A6" s="468" t="s">
        <v>349</v>
      </c>
      <c r="B6" s="203"/>
      <c r="C6" s="203"/>
      <c r="D6" s="203"/>
      <c r="E6" s="206"/>
      <c r="F6" s="206"/>
      <c r="G6" s="206"/>
      <c r="H6" s="206"/>
      <c r="I6" s="206"/>
      <c r="J6" s="685"/>
      <c r="K6" s="686"/>
      <c r="L6" s="206"/>
      <c r="M6" s="206"/>
      <c r="N6" s="206"/>
      <c r="O6" s="206"/>
      <c r="P6" s="206"/>
      <c r="Q6" s="520"/>
      <c r="R6" s="520"/>
      <c r="S6" s="520"/>
      <c r="T6" s="687" t="s">
        <v>350</v>
      </c>
    </row>
    <row r="7" spans="1:20" ht="20" customHeight="1">
      <c r="A7" s="688" t="s">
        <v>1007</v>
      </c>
      <c r="B7" s="689"/>
      <c r="C7" s="689"/>
      <c r="D7" s="689"/>
      <c r="E7" s="351"/>
      <c r="F7" s="351"/>
      <c r="G7" s="351"/>
      <c r="H7" s="351"/>
      <c r="I7" s="351"/>
      <c r="J7" s="352"/>
      <c r="K7" s="353"/>
      <c r="L7" s="351"/>
      <c r="M7" s="351"/>
      <c r="N7" s="351"/>
      <c r="O7" s="351"/>
      <c r="P7" s="690"/>
      <c r="Q7" s="690"/>
      <c r="R7" s="690"/>
      <c r="S7" s="690"/>
      <c r="T7" s="474" t="s">
        <v>1008</v>
      </c>
    </row>
    <row r="8" spans="1:20" s="186" customFormat="1" ht="21" customHeight="1">
      <c r="A8" s="691" t="s">
        <v>1009</v>
      </c>
      <c r="B8" s="692"/>
      <c r="C8" s="693"/>
      <c r="D8" s="693"/>
      <c r="E8" s="29"/>
      <c r="F8" s="29"/>
      <c r="G8" s="29"/>
      <c r="H8" s="29"/>
      <c r="I8" s="29"/>
      <c r="J8" s="694"/>
      <c r="K8" s="695"/>
      <c r="L8" s="29"/>
      <c r="M8" s="29"/>
      <c r="N8" s="29"/>
      <c r="O8" s="29"/>
      <c r="P8" s="696"/>
      <c r="Q8" s="696"/>
      <c r="R8" s="696"/>
      <c r="S8" s="697"/>
      <c r="T8" s="698" t="s">
        <v>1010</v>
      </c>
    </row>
    <row r="9" spans="1:20" s="699" customFormat="1" ht="30" customHeight="1">
      <c r="A9" s="700" t="s">
        <v>210</v>
      </c>
      <c r="B9" s="3032" t="s">
        <v>1011</v>
      </c>
      <c r="C9" s="3033"/>
      <c r="D9" s="701" t="s">
        <v>1012</v>
      </c>
      <c r="E9" s="701" t="s">
        <v>1013</v>
      </c>
      <c r="F9" s="701" t="s">
        <v>1014</v>
      </c>
      <c r="G9" s="701" t="s">
        <v>1015</v>
      </c>
      <c r="H9" s="701" t="s">
        <v>1016</v>
      </c>
      <c r="I9" s="701" t="s">
        <v>1017</v>
      </c>
      <c r="J9" s="701" t="s">
        <v>1018</v>
      </c>
      <c r="K9" s="701" t="s">
        <v>1019</v>
      </c>
      <c r="L9" s="701" t="s">
        <v>1020</v>
      </c>
      <c r="M9" s="701" t="s">
        <v>1021</v>
      </c>
      <c r="N9" s="701" t="s">
        <v>1022</v>
      </c>
      <c r="O9" s="702" t="s">
        <v>1023</v>
      </c>
      <c r="P9" s="702" t="s">
        <v>1024</v>
      </c>
      <c r="Q9" s="2784" t="s">
        <v>1025</v>
      </c>
      <c r="R9" s="703"/>
      <c r="S9" s="704" t="s">
        <v>1026</v>
      </c>
      <c r="T9" s="705" t="s">
        <v>358</v>
      </c>
    </row>
    <row r="10" spans="1:20" ht="60" customHeight="1">
      <c r="A10" s="128" t="str">
        <f>IF(B10="","","B-2.4.1."&amp;""&amp;SUBTOTAL(3,$B$10:B10))</f>
        <v>B-2.4.1.1</v>
      </c>
      <c r="B10" s="2954" t="s">
        <v>1027</v>
      </c>
      <c r="C10" s="2956"/>
      <c r="D10" s="706" t="s">
        <v>1028</v>
      </c>
      <c r="E10" s="147" t="s">
        <v>1029</v>
      </c>
      <c r="F10" s="147" t="s">
        <v>693</v>
      </c>
      <c r="G10" s="147" t="s">
        <v>693</v>
      </c>
      <c r="H10" s="147" t="s">
        <v>1030</v>
      </c>
      <c r="I10" s="147" t="s">
        <v>992</v>
      </c>
      <c r="J10" s="147" t="s">
        <v>1031</v>
      </c>
      <c r="K10" s="2681" t="s">
        <v>4881</v>
      </c>
      <c r="L10" s="2681" t="s">
        <v>4874</v>
      </c>
      <c r="M10" s="2681" t="s">
        <v>4882</v>
      </c>
      <c r="N10" s="2681" t="s">
        <v>4880</v>
      </c>
      <c r="O10" s="2681" t="s">
        <v>4859</v>
      </c>
      <c r="P10" s="2681" t="s">
        <v>4879</v>
      </c>
      <c r="Q10" s="2681" t="s">
        <v>4878</v>
      </c>
      <c r="R10" s="3026" t="s">
        <v>1032</v>
      </c>
      <c r="S10" s="3027"/>
      <c r="T10" s="128" t="str">
        <f>A10</f>
        <v>B-2.4.1.1</v>
      </c>
    </row>
    <row r="11" spans="1:20" ht="34.25" hidden="1" customHeight="1">
      <c r="A11" s="3054" t="str">
        <f>IF(B11="","","B-2.4.1."&amp;""&amp;SUBTOTAL(3,$B$10:B11))</f>
        <v>B-2.4.1.2</v>
      </c>
      <c r="B11" s="3059" t="s">
        <v>1033</v>
      </c>
      <c r="C11" s="707" t="s">
        <v>1034</v>
      </c>
      <c r="D11" s="706"/>
      <c r="E11" s="708"/>
      <c r="F11" s="708"/>
      <c r="G11" s="708"/>
      <c r="H11" s="708"/>
      <c r="I11" s="708"/>
      <c r="J11" s="708"/>
      <c r="K11" s="708"/>
      <c r="L11" s="708"/>
      <c r="M11" s="708"/>
      <c r="N11" s="708"/>
      <c r="O11" s="708"/>
      <c r="P11" s="708"/>
      <c r="Q11" s="708"/>
      <c r="R11" s="709" t="s">
        <v>1035</v>
      </c>
      <c r="S11" s="3047" t="s">
        <v>1036</v>
      </c>
      <c r="T11" s="3054" t="str">
        <f t="shared" ref="T11:T41" si="0">A11</f>
        <v>B-2.4.1.2</v>
      </c>
    </row>
    <row r="12" spans="1:20" ht="34.25" hidden="1" customHeight="1">
      <c r="A12" s="3055"/>
      <c r="B12" s="3060"/>
      <c r="C12" s="707" t="s">
        <v>1037</v>
      </c>
      <c r="D12" s="706"/>
      <c r="E12" s="708"/>
      <c r="F12" s="708"/>
      <c r="G12" s="708"/>
      <c r="H12" s="708"/>
      <c r="I12" s="708"/>
      <c r="J12" s="708"/>
      <c r="K12" s="708"/>
      <c r="L12" s="708"/>
      <c r="M12" s="708"/>
      <c r="N12" s="708"/>
      <c r="O12" s="708"/>
      <c r="P12" s="708"/>
      <c r="Q12" s="708"/>
      <c r="R12" s="709" t="s">
        <v>1038</v>
      </c>
      <c r="S12" s="3048"/>
      <c r="T12" s="3055"/>
    </row>
    <row r="13" spans="1:20" ht="34.25" hidden="1" customHeight="1">
      <c r="A13" s="3056"/>
      <c r="B13" s="3061"/>
      <c r="C13" s="707" t="s">
        <v>1039</v>
      </c>
      <c r="D13" s="706"/>
      <c r="E13" s="708"/>
      <c r="F13" s="708"/>
      <c r="G13" s="708"/>
      <c r="H13" s="708"/>
      <c r="I13" s="708"/>
      <c r="J13" s="708"/>
      <c r="K13" s="708"/>
      <c r="L13" s="708"/>
      <c r="M13" s="708"/>
      <c r="N13" s="708"/>
      <c r="O13" s="708"/>
      <c r="P13" s="708"/>
      <c r="Q13" s="708"/>
      <c r="R13" s="709" t="s">
        <v>1040</v>
      </c>
      <c r="S13" s="3049"/>
      <c r="T13" s="3056"/>
    </row>
    <row r="14" spans="1:20" ht="34.25" customHeight="1">
      <c r="A14" s="128" t="str">
        <f>IF(B14="","","B-2.4.1."&amp;""&amp;SUBTOTAL(3,$B$10:B14))</f>
        <v>B-2.4.1.3</v>
      </c>
      <c r="B14" s="2954" t="s">
        <v>1041</v>
      </c>
      <c r="C14" s="2956"/>
      <c r="D14" s="706">
        <v>1986</v>
      </c>
      <c r="E14" s="147">
        <v>1986</v>
      </c>
      <c r="F14" s="147">
        <v>1974</v>
      </c>
      <c r="G14" s="147">
        <v>2005</v>
      </c>
      <c r="H14" s="147">
        <v>2014</v>
      </c>
      <c r="I14" s="147">
        <v>2014</v>
      </c>
      <c r="J14" s="147">
        <v>1998</v>
      </c>
      <c r="K14" s="147">
        <v>1998</v>
      </c>
      <c r="L14" s="147">
        <v>2014</v>
      </c>
      <c r="M14" s="147">
        <v>2014</v>
      </c>
      <c r="N14" s="147">
        <v>2005</v>
      </c>
      <c r="O14" s="147">
        <v>1974</v>
      </c>
      <c r="P14" s="147">
        <v>1986</v>
      </c>
      <c r="Q14" s="706">
        <v>1986</v>
      </c>
      <c r="R14" s="3026" t="s">
        <v>1042</v>
      </c>
      <c r="S14" s="3027"/>
      <c r="T14" s="128" t="str">
        <f t="shared" si="0"/>
        <v>B-2.4.1.3</v>
      </c>
    </row>
    <row r="15" spans="1:20" ht="34.25" customHeight="1">
      <c r="A15" s="128" t="str">
        <f>IF(B15="","","B-2.4.1."&amp;""&amp;SUBTOTAL(3,$B$10:B15))</f>
        <v>B-2.4.1.4</v>
      </c>
      <c r="B15" s="2954" t="s">
        <v>1043</v>
      </c>
      <c r="C15" s="2956"/>
      <c r="D15" s="710" t="s">
        <v>1044</v>
      </c>
      <c r="E15" s="147" t="s">
        <v>1044</v>
      </c>
      <c r="F15" s="147" t="s">
        <v>1045</v>
      </c>
      <c r="G15" s="147" t="s">
        <v>1046</v>
      </c>
      <c r="H15" s="147" t="s">
        <v>1046</v>
      </c>
      <c r="I15" s="147" t="s">
        <v>1046</v>
      </c>
      <c r="J15" s="147" t="s">
        <v>1044</v>
      </c>
      <c r="K15" s="147" t="s">
        <v>1044</v>
      </c>
      <c r="L15" s="147" t="s">
        <v>1046</v>
      </c>
      <c r="M15" s="147" t="s">
        <v>1046</v>
      </c>
      <c r="N15" s="147" t="s">
        <v>1046</v>
      </c>
      <c r="O15" s="147" t="s">
        <v>1045</v>
      </c>
      <c r="P15" s="147" t="s">
        <v>1044</v>
      </c>
      <c r="Q15" s="710" t="s">
        <v>1044</v>
      </c>
      <c r="R15" s="3026" t="s">
        <v>1047</v>
      </c>
      <c r="S15" s="3027"/>
      <c r="T15" s="128" t="str">
        <f t="shared" si="0"/>
        <v>B-2.4.1.4</v>
      </c>
    </row>
    <row r="16" spans="1:20" s="711" customFormat="1" ht="34.25" customHeight="1">
      <c r="A16" s="128" t="str">
        <f>IF(B16="","","B-2.4.1."&amp;""&amp;SUBTOTAL(3,$B$10:B16))</f>
        <v>B-2.4.1.5</v>
      </c>
      <c r="B16" s="2954" t="s">
        <v>1048</v>
      </c>
      <c r="C16" s="2956"/>
      <c r="D16" s="710" t="s">
        <v>1049</v>
      </c>
      <c r="E16" s="712" t="s">
        <v>1049</v>
      </c>
      <c r="F16" s="712" t="s">
        <v>1049</v>
      </c>
      <c r="G16" s="712" t="s">
        <v>1049</v>
      </c>
      <c r="H16" s="712" t="s">
        <v>1050</v>
      </c>
      <c r="I16" s="712" t="s">
        <v>1050</v>
      </c>
      <c r="J16" s="712" t="s">
        <v>1050</v>
      </c>
      <c r="K16" s="712" t="s">
        <v>1050</v>
      </c>
      <c r="L16" s="712" t="s">
        <v>1050</v>
      </c>
      <c r="M16" s="712" t="s">
        <v>1050</v>
      </c>
      <c r="N16" s="712" t="s">
        <v>1049</v>
      </c>
      <c r="O16" s="712" t="s">
        <v>1049</v>
      </c>
      <c r="P16" s="712" t="s">
        <v>1049</v>
      </c>
      <c r="Q16" s="710" t="s">
        <v>1049</v>
      </c>
      <c r="R16" s="3026" t="s">
        <v>231</v>
      </c>
      <c r="S16" s="3027"/>
      <c r="T16" s="128" t="str">
        <f t="shared" si="0"/>
        <v>B-2.4.1.5</v>
      </c>
    </row>
    <row r="17" spans="1:20" ht="34.25" customHeight="1">
      <c r="A17" s="128" t="str">
        <f>IF(B17="","","B-2.4.1."&amp;""&amp;SUBTOTAL(3,$B$10:B17))</f>
        <v>B-2.4.1.6</v>
      </c>
      <c r="B17" s="2954" t="s">
        <v>1051</v>
      </c>
      <c r="C17" s="2956"/>
      <c r="D17" s="710">
        <v>3</v>
      </c>
      <c r="E17" s="710">
        <v>3</v>
      </c>
      <c r="F17" s="710">
        <v>3</v>
      </c>
      <c r="G17" s="710">
        <v>3</v>
      </c>
      <c r="H17" s="710">
        <v>3</v>
      </c>
      <c r="I17" s="710">
        <v>3</v>
      </c>
      <c r="J17" s="710">
        <v>3</v>
      </c>
      <c r="K17" s="710">
        <v>3</v>
      </c>
      <c r="L17" s="710">
        <v>3</v>
      </c>
      <c r="M17" s="710">
        <v>3</v>
      </c>
      <c r="N17" s="710">
        <v>3</v>
      </c>
      <c r="O17" s="710">
        <v>3</v>
      </c>
      <c r="P17" s="710">
        <v>3</v>
      </c>
      <c r="Q17" s="710">
        <v>3</v>
      </c>
      <c r="R17" s="3041" t="s">
        <v>1052</v>
      </c>
      <c r="S17" s="3042"/>
      <c r="T17" s="128" t="str">
        <f t="shared" si="0"/>
        <v>B-2.4.1.6</v>
      </c>
    </row>
    <row r="18" spans="1:20" ht="34.25" customHeight="1">
      <c r="A18" s="128" t="str">
        <f>IF(B18="","","B-2.4.1."&amp;""&amp;SUBTOTAL(3,$B$10:B18))</f>
        <v>B-2.4.1.7</v>
      </c>
      <c r="B18" s="2954" t="s">
        <v>1053</v>
      </c>
      <c r="C18" s="2956"/>
      <c r="D18" s="710">
        <v>5000</v>
      </c>
      <c r="E18" s="128">
        <v>5000</v>
      </c>
      <c r="F18" s="128">
        <v>500</v>
      </c>
      <c r="G18" s="128">
        <v>500</v>
      </c>
      <c r="H18" s="128">
        <v>150</v>
      </c>
      <c r="I18" s="128">
        <v>150</v>
      </c>
      <c r="J18" s="128">
        <v>500</v>
      </c>
      <c r="K18" s="128">
        <v>500</v>
      </c>
      <c r="L18" s="128">
        <v>150</v>
      </c>
      <c r="M18" s="128">
        <v>150</v>
      </c>
      <c r="N18" s="128">
        <v>500</v>
      </c>
      <c r="O18" s="128">
        <v>500</v>
      </c>
      <c r="P18" s="128">
        <v>5000</v>
      </c>
      <c r="Q18" s="710">
        <v>5000</v>
      </c>
      <c r="R18" s="3041" t="s">
        <v>1054</v>
      </c>
      <c r="S18" s="3027"/>
      <c r="T18" s="128" t="str">
        <f t="shared" si="0"/>
        <v>B-2.4.1.7</v>
      </c>
    </row>
    <row r="19" spans="1:20" ht="34.25" customHeight="1">
      <c r="A19" s="128" t="str">
        <f>IF(B19="","","B-2.4.1."&amp;""&amp;SUBTOTAL(3,$B$10:B19))</f>
        <v>B-2.4.1.8</v>
      </c>
      <c r="B19" s="2954" t="s">
        <v>1055</v>
      </c>
      <c r="C19" s="2956"/>
      <c r="D19" s="424">
        <v>1</v>
      </c>
      <c r="E19" s="424">
        <v>1</v>
      </c>
      <c r="F19" s="424">
        <v>1</v>
      </c>
      <c r="G19" s="424">
        <v>1</v>
      </c>
      <c r="H19" s="424">
        <v>1</v>
      </c>
      <c r="I19" s="424">
        <v>1</v>
      </c>
      <c r="J19" s="424">
        <v>1</v>
      </c>
      <c r="K19" s="424">
        <v>1</v>
      </c>
      <c r="L19" s="424">
        <v>1</v>
      </c>
      <c r="M19" s="424">
        <v>1</v>
      </c>
      <c r="N19" s="424">
        <v>1</v>
      </c>
      <c r="O19" s="424">
        <v>1</v>
      </c>
      <c r="P19" s="424">
        <v>1</v>
      </c>
      <c r="Q19" s="424">
        <v>1</v>
      </c>
      <c r="R19" s="3026" t="s">
        <v>1056</v>
      </c>
      <c r="S19" s="3027"/>
      <c r="T19" s="128" t="str">
        <f t="shared" si="0"/>
        <v>B-2.4.1.8</v>
      </c>
    </row>
    <row r="20" spans="1:20" ht="34.25" customHeight="1">
      <c r="A20" s="128" t="str">
        <f>IF(B20="","","B-2.4.1."&amp;""&amp;SUBTOTAL(3,$B$10:B20))</f>
        <v>B-2.4.1.9</v>
      </c>
      <c r="B20" s="2954" t="s">
        <v>1057</v>
      </c>
      <c r="C20" s="2956"/>
      <c r="D20" s="128">
        <v>1</v>
      </c>
      <c r="E20" s="128">
        <v>1</v>
      </c>
      <c r="F20" s="128">
        <v>1</v>
      </c>
      <c r="G20" s="128">
        <v>1</v>
      </c>
      <c r="H20" s="128">
        <v>1</v>
      </c>
      <c r="I20" s="128">
        <v>1</v>
      </c>
      <c r="J20" s="128">
        <v>1</v>
      </c>
      <c r="K20" s="128">
        <v>1</v>
      </c>
      <c r="L20" s="128">
        <v>1</v>
      </c>
      <c r="M20" s="128">
        <v>1</v>
      </c>
      <c r="N20" s="128">
        <v>1</v>
      </c>
      <c r="O20" s="128">
        <v>1</v>
      </c>
      <c r="P20" s="128">
        <v>1</v>
      </c>
      <c r="Q20" s="128">
        <v>1</v>
      </c>
      <c r="R20" s="3026" t="s">
        <v>1058</v>
      </c>
      <c r="S20" s="3027"/>
      <c r="T20" s="128" t="str">
        <f t="shared" si="0"/>
        <v>B-2.4.1.9</v>
      </c>
    </row>
    <row r="21" spans="1:20" ht="60" customHeight="1">
      <c r="A21" s="128" t="str">
        <f>IF(B21="","","B-2.4.1."&amp;""&amp;SUBTOTAL(3,$B$10:B21))</f>
        <v>B-2.4.1.10</v>
      </c>
      <c r="B21" s="3057" t="s">
        <v>223</v>
      </c>
      <c r="C21" s="3058"/>
      <c r="D21" s="2042" t="s">
        <v>1059</v>
      </c>
      <c r="E21" s="1110" t="s">
        <v>1059</v>
      </c>
      <c r="F21" s="128"/>
      <c r="G21" s="128"/>
      <c r="H21" s="128"/>
      <c r="I21" s="128"/>
      <c r="J21" s="2042" t="s">
        <v>1060</v>
      </c>
      <c r="K21" s="2682" t="s">
        <v>4884</v>
      </c>
      <c r="L21" s="147"/>
      <c r="M21" s="147"/>
      <c r="N21" s="147"/>
      <c r="O21" s="147"/>
      <c r="P21" s="2682" t="s">
        <v>4883</v>
      </c>
      <c r="Q21" s="2682" t="s">
        <v>4883</v>
      </c>
      <c r="R21" s="3044" t="s">
        <v>224</v>
      </c>
      <c r="S21" s="3045"/>
      <c r="T21" s="128" t="str">
        <f t="shared" ref="T21" si="1">A21</f>
        <v>B-2.4.1.10</v>
      </c>
    </row>
    <row r="22" spans="1:20" s="47" customFormat="1" ht="12.5">
      <c r="A22" s="713" t="s">
        <v>341</v>
      </c>
      <c r="B22" s="713"/>
      <c r="C22" s="714"/>
      <c r="D22" s="714"/>
      <c r="E22" s="714"/>
      <c r="F22" s="713"/>
      <c r="G22" s="713"/>
      <c r="H22" s="713"/>
      <c r="I22" s="713"/>
      <c r="J22" s="713"/>
      <c r="K22" s="715"/>
      <c r="L22" s="56"/>
      <c r="M22" s="715"/>
      <c r="N22" s="715"/>
      <c r="O22" s="715"/>
      <c r="P22" s="716"/>
      <c r="Q22" s="716"/>
      <c r="R22" s="716"/>
      <c r="S22" s="56"/>
      <c r="T22" s="715" t="s">
        <v>342</v>
      </c>
    </row>
    <row r="23" spans="1:20" s="138" customFormat="1" ht="14.5">
      <c r="A23" s="547" t="s">
        <v>1061</v>
      </c>
      <c r="B23" s="192"/>
      <c r="C23" s="545"/>
      <c r="D23" s="545"/>
      <c r="E23" s="545"/>
      <c r="F23" s="192"/>
      <c r="G23" s="192"/>
      <c r="H23" s="191"/>
      <c r="I23" s="192"/>
      <c r="J23" s="192"/>
      <c r="K23" s="56"/>
      <c r="L23" s="56"/>
      <c r="M23" s="56"/>
      <c r="N23" s="717"/>
      <c r="O23" s="64"/>
      <c r="P23" s="545"/>
      <c r="Q23" s="545"/>
      <c r="R23" s="545"/>
      <c r="S23" s="192"/>
      <c r="T23" s="192" t="s">
        <v>1062</v>
      </c>
    </row>
    <row r="24" spans="1:20" customFormat="1" ht="14.5">
      <c r="A24" s="134" t="s">
        <v>1063</v>
      </c>
      <c r="B24" s="192"/>
      <c r="C24" s="545"/>
      <c r="D24" s="545"/>
      <c r="E24" s="545"/>
      <c r="F24" s="192"/>
      <c r="G24" s="192"/>
      <c r="H24" s="192"/>
      <c r="I24" s="192"/>
      <c r="J24" s="192"/>
      <c r="K24" s="718"/>
      <c r="L24" s="56"/>
      <c r="M24" s="56"/>
      <c r="N24" s="717"/>
      <c r="O24" s="56"/>
      <c r="P24" s="719"/>
      <c r="Q24" s="545"/>
      <c r="R24" s="545"/>
      <c r="S24" s="192"/>
      <c r="T24" s="192" t="s">
        <v>1064</v>
      </c>
    </row>
    <row r="25" spans="1:20" customFormat="1" ht="14.5">
      <c r="A25" s="134" t="s">
        <v>1065</v>
      </c>
      <c r="B25" s="192"/>
      <c r="C25" s="545"/>
      <c r="D25" s="545"/>
      <c r="E25" s="545"/>
      <c r="F25" s="192"/>
      <c r="G25" s="192"/>
      <c r="H25" s="192"/>
      <c r="I25" s="192"/>
      <c r="J25" s="192"/>
      <c r="K25" s="2978" t="s">
        <v>1066</v>
      </c>
      <c r="L25" s="2978"/>
      <c r="M25" s="2978"/>
      <c r="N25" s="2978"/>
      <c r="O25" s="2978"/>
      <c r="P25" s="2978"/>
      <c r="Q25" s="2978"/>
      <c r="R25" s="2978"/>
      <c r="S25" s="2978"/>
      <c r="T25" s="2978"/>
    </row>
    <row r="26" spans="1:20" s="47" customFormat="1" ht="14.5">
      <c r="A26" s="134" t="s">
        <v>1067</v>
      </c>
      <c r="B26" s="137"/>
      <c r="C26" s="545"/>
      <c r="D26" s="545"/>
      <c r="E26" s="545"/>
      <c r="F26" s="137"/>
      <c r="G26" s="137"/>
      <c r="H26" s="137"/>
      <c r="I26" s="137"/>
      <c r="J26" s="137"/>
      <c r="K26" s="720"/>
      <c r="N26" s="721"/>
      <c r="O26" s="137"/>
      <c r="P26" s="545"/>
      <c r="Q26" s="545"/>
      <c r="R26" s="722"/>
      <c r="S26" s="137"/>
      <c r="T26" s="137" t="s">
        <v>1068</v>
      </c>
    </row>
    <row r="27" spans="1:20" s="186" customFormat="1" ht="21" customHeight="1">
      <c r="A27" s="691" t="s">
        <v>1069</v>
      </c>
      <c r="B27" s="692"/>
      <c r="C27" s="693"/>
      <c r="D27" s="693"/>
      <c r="E27" s="29"/>
      <c r="F27" s="29"/>
      <c r="G27" s="29"/>
      <c r="H27" s="29"/>
      <c r="I27" s="29"/>
      <c r="J27" s="694"/>
      <c r="K27" s="695"/>
      <c r="L27" s="29"/>
      <c r="M27" s="29"/>
      <c r="N27" s="29"/>
      <c r="O27" s="29"/>
      <c r="P27" s="696"/>
      <c r="Q27" s="696"/>
      <c r="R27" s="696"/>
      <c r="S27" s="696"/>
      <c r="T27" s="723" t="s">
        <v>1070</v>
      </c>
    </row>
    <row r="28" spans="1:20" s="699" customFormat="1" ht="30" customHeight="1">
      <c r="A28" s="700" t="s">
        <v>210</v>
      </c>
      <c r="B28" s="3032" t="s">
        <v>1011</v>
      </c>
      <c r="C28" s="3033"/>
      <c r="D28" s="701" t="s">
        <v>1012</v>
      </c>
      <c r="E28" s="701" t="s">
        <v>1013</v>
      </c>
      <c r="F28" s="701" t="s">
        <v>1014</v>
      </c>
      <c r="G28" s="701" t="s">
        <v>1015</v>
      </c>
      <c r="H28" s="701" t="s">
        <v>1016</v>
      </c>
      <c r="I28" s="701" t="s">
        <v>1017</v>
      </c>
      <c r="J28" s="701" t="s">
        <v>1018</v>
      </c>
      <c r="K28" s="701" t="s">
        <v>1019</v>
      </c>
      <c r="L28" s="701" t="s">
        <v>1020</v>
      </c>
      <c r="M28" s="701" t="s">
        <v>1021</v>
      </c>
      <c r="N28" s="701" t="s">
        <v>1022</v>
      </c>
      <c r="O28" s="702" t="s">
        <v>1023</v>
      </c>
      <c r="P28" s="702" t="s">
        <v>1024</v>
      </c>
      <c r="Q28" s="702" t="s">
        <v>1025</v>
      </c>
      <c r="R28" s="703"/>
      <c r="S28" s="704" t="s">
        <v>1026</v>
      </c>
      <c r="T28" s="705" t="s">
        <v>358</v>
      </c>
    </row>
    <row r="29" spans="1:20" ht="60" customHeight="1">
      <c r="A29" s="128" t="s">
        <v>1071</v>
      </c>
      <c r="B29" s="3034" t="s">
        <v>1072</v>
      </c>
      <c r="C29" s="3035"/>
      <c r="D29" s="147" t="s">
        <v>1073</v>
      </c>
      <c r="E29" s="147" t="s">
        <v>1073</v>
      </c>
      <c r="F29" s="147" t="s">
        <v>1073</v>
      </c>
      <c r="G29" s="147" t="s">
        <v>1073</v>
      </c>
      <c r="H29" s="147" t="s">
        <v>1073</v>
      </c>
      <c r="I29" s="147" t="s">
        <v>1073</v>
      </c>
      <c r="J29" s="147" t="s">
        <v>1073</v>
      </c>
      <c r="K29" s="2717" t="s">
        <v>4885</v>
      </c>
      <c r="L29" s="2717" t="s">
        <v>4885</v>
      </c>
      <c r="M29" s="2717" t="s">
        <v>4885</v>
      </c>
      <c r="N29" s="2717" t="s">
        <v>4885</v>
      </c>
      <c r="O29" s="2717" t="s">
        <v>4885</v>
      </c>
      <c r="P29" s="2717" t="s">
        <v>4885</v>
      </c>
      <c r="Q29" s="2717" t="s">
        <v>4885</v>
      </c>
      <c r="R29" s="3041" t="s">
        <v>1074</v>
      </c>
      <c r="S29" s="3042"/>
      <c r="T29" s="724" t="str">
        <f>A29</f>
        <v xml:space="preserve"> B-2.4.2.1</v>
      </c>
    </row>
    <row r="30" spans="1:20" ht="60" customHeight="1">
      <c r="A30" s="128" t="s">
        <v>1075</v>
      </c>
      <c r="B30" s="3034" t="s">
        <v>1076</v>
      </c>
      <c r="C30" s="3035"/>
      <c r="D30" s="147" t="s">
        <v>1077</v>
      </c>
      <c r="E30" s="147" t="s">
        <v>1077</v>
      </c>
      <c r="F30" s="147">
        <v>2014</v>
      </c>
      <c r="G30" s="147">
        <v>2014</v>
      </c>
      <c r="H30" s="2681" t="s">
        <v>4131</v>
      </c>
      <c r="I30" s="2681" t="s">
        <v>4131</v>
      </c>
      <c r="J30" s="2681" t="s">
        <v>4131</v>
      </c>
      <c r="K30" s="2726" t="s">
        <v>4889</v>
      </c>
      <c r="L30" s="2726" t="s">
        <v>4889</v>
      </c>
      <c r="M30" s="2726" t="s">
        <v>4889</v>
      </c>
      <c r="N30" s="2726" t="s">
        <v>4889</v>
      </c>
      <c r="O30" s="2726">
        <v>2014</v>
      </c>
      <c r="P30" s="2726">
        <v>2014</v>
      </c>
      <c r="Q30" s="2717" t="s">
        <v>4886</v>
      </c>
      <c r="R30" s="3041" t="s">
        <v>1078</v>
      </c>
      <c r="S30" s="3042"/>
      <c r="T30" s="724" t="str">
        <f>A30</f>
        <v xml:space="preserve"> B-2.4.2.2</v>
      </c>
    </row>
    <row r="31" spans="1:20" ht="60" customHeight="1">
      <c r="A31" s="128" t="s">
        <v>1079</v>
      </c>
      <c r="B31" s="3034" t="s">
        <v>1080</v>
      </c>
      <c r="C31" s="3035"/>
      <c r="D31" s="147" t="s">
        <v>1081</v>
      </c>
      <c r="E31" s="147" t="s">
        <v>1081</v>
      </c>
      <c r="F31" s="147" t="s">
        <v>1081</v>
      </c>
      <c r="G31" s="147" t="s">
        <v>1081</v>
      </c>
      <c r="H31" s="147" t="s">
        <v>1081</v>
      </c>
      <c r="I31" s="147" t="s">
        <v>1081</v>
      </c>
      <c r="J31" s="147" t="s">
        <v>1081</v>
      </c>
      <c r="K31" s="2717" t="s">
        <v>4887</v>
      </c>
      <c r="L31" s="2717" t="s">
        <v>4887</v>
      </c>
      <c r="M31" s="2717" t="s">
        <v>4887</v>
      </c>
      <c r="N31" s="2717" t="s">
        <v>4887</v>
      </c>
      <c r="O31" s="2717" t="s">
        <v>4887</v>
      </c>
      <c r="P31" s="2717" t="s">
        <v>4887</v>
      </c>
      <c r="Q31" s="2717" t="s">
        <v>4887</v>
      </c>
      <c r="R31" s="3046" t="s">
        <v>1082</v>
      </c>
      <c r="S31" s="3042"/>
      <c r="T31" s="724" t="str">
        <f t="shared" si="0"/>
        <v xml:space="preserve"> B-2.4.2.3</v>
      </c>
    </row>
    <row r="32" spans="1:20" ht="70.25" customHeight="1">
      <c r="A32" s="128" t="s">
        <v>1083</v>
      </c>
      <c r="B32" s="3034" t="s">
        <v>1084</v>
      </c>
      <c r="C32" s="3035"/>
      <c r="D32" s="147" t="s">
        <v>1085</v>
      </c>
      <c r="E32" s="147" t="s">
        <v>1085</v>
      </c>
      <c r="F32" s="147" t="s">
        <v>1085</v>
      </c>
      <c r="G32" s="147" t="s">
        <v>1085</v>
      </c>
      <c r="H32" s="147" t="s">
        <v>1085</v>
      </c>
      <c r="I32" s="147" t="s">
        <v>1085</v>
      </c>
      <c r="J32" s="147" t="s">
        <v>1086</v>
      </c>
      <c r="K32" s="2717" t="s">
        <v>4888</v>
      </c>
      <c r="L32" s="2717" t="s">
        <v>4888</v>
      </c>
      <c r="M32" s="2717" t="s">
        <v>4888</v>
      </c>
      <c r="N32" s="2717" t="s">
        <v>4888</v>
      </c>
      <c r="O32" s="2717" t="s">
        <v>4888</v>
      </c>
      <c r="P32" s="2717" t="s">
        <v>4888</v>
      </c>
      <c r="Q32" s="2717" t="s">
        <v>4888</v>
      </c>
      <c r="R32" s="3046" t="s">
        <v>1091</v>
      </c>
      <c r="S32" s="3042"/>
      <c r="T32" s="724" t="str">
        <f t="shared" si="0"/>
        <v xml:space="preserve"> B-2.4.2.4</v>
      </c>
    </row>
    <row r="33" spans="1:21" ht="80" customHeight="1">
      <c r="A33" s="128" t="s">
        <v>1088</v>
      </c>
      <c r="B33" s="3034" t="s">
        <v>1089</v>
      </c>
      <c r="C33" s="3035"/>
      <c r="D33" s="147" t="s">
        <v>1090</v>
      </c>
      <c r="E33" s="147" t="s">
        <v>1090</v>
      </c>
      <c r="F33" s="147" t="s">
        <v>1090</v>
      </c>
      <c r="G33" s="147" t="s">
        <v>1090</v>
      </c>
      <c r="H33" s="147" t="s">
        <v>1090</v>
      </c>
      <c r="I33" s="147" t="s">
        <v>1090</v>
      </c>
      <c r="J33" s="147" t="s">
        <v>1090</v>
      </c>
      <c r="K33" s="2717" t="s">
        <v>4837</v>
      </c>
      <c r="L33" s="2717" t="s">
        <v>4837</v>
      </c>
      <c r="M33" s="2717" t="s">
        <v>4837</v>
      </c>
      <c r="N33" s="2717" t="s">
        <v>4837</v>
      </c>
      <c r="O33" s="2717" t="s">
        <v>4837</v>
      </c>
      <c r="P33" s="2717" t="s">
        <v>4837</v>
      </c>
      <c r="Q33" s="2717" t="s">
        <v>4837</v>
      </c>
      <c r="R33" s="3041" t="s">
        <v>1087</v>
      </c>
      <c r="S33" s="3042"/>
      <c r="T33" s="724" t="str">
        <f t="shared" si="0"/>
        <v xml:space="preserve"> B-2.4.2.5</v>
      </c>
    </row>
    <row r="34" spans="1:21" s="711" customFormat="1" ht="57" customHeight="1">
      <c r="A34" s="128" t="s">
        <v>1092</v>
      </c>
      <c r="B34" s="3034" t="s">
        <v>1093</v>
      </c>
      <c r="C34" s="3035"/>
      <c r="D34" s="712" t="s">
        <v>559</v>
      </c>
      <c r="E34" s="712" t="s">
        <v>559</v>
      </c>
      <c r="F34" s="712" t="s">
        <v>559</v>
      </c>
      <c r="G34" s="712" t="s">
        <v>559</v>
      </c>
      <c r="H34" s="712" t="s">
        <v>559</v>
      </c>
      <c r="I34" s="712" t="s">
        <v>559</v>
      </c>
      <c r="J34" s="712" t="s">
        <v>559</v>
      </c>
      <c r="K34" s="2717" t="s">
        <v>3828</v>
      </c>
      <c r="L34" s="2717" t="s">
        <v>3828</v>
      </c>
      <c r="M34" s="2717" t="s">
        <v>3828</v>
      </c>
      <c r="N34" s="2717" t="s">
        <v>3828</v>
      </c>
      <c r="O34" s="2717" t="s">
        <v>3828</v>
      </c>
      <c r="P34" s="2717" t="s">
        <v>3828</v>
      </c>
      <c r="Q34" s="2717" t="s">
        <v>3828</v>
      </c>
      <c r="R34" s="3041" t="s">
        <v>1094</v>
      </c>
      <c r="S34" s="3042"/>
      <c r="T34" s="724" t="str">
        <f>A34</f>
        <v xml:space="preserve"> B-2.4.2.6</v>
      </c>
    </row>
    <row r="35" spans="1:21" s="699" customFormat="1" ht="30" customHeight="1">
      <c r="A35" s="700" t="s">
        <v>210</v>
      </c>
      <c r="B35" s="3032" t="s">
        <v>1011</v>
      </c>
      <c r="C35" s="3033"/>
      <c r="D35" s="701" t="s">
        <v>1012</v>
      </c>
      <c r="E35" s="701" t="s">
        <v>1013</v>
      </c>
      <c r="F35" s="701" t="s">
        <v>1014</v>
      </c>
      <c r="G35" s="701" t="s">
        <v>1015</v>
      </c>
      <c r="H35" s="701" t="s">
        <v>1016</v>
      </c>
      <c r="I35" s="701" t="s">
        <v>1017</v>
      </c>
      <c r="J35" s="701" t="s">
        <v>1018</v>
      </c>
      <c r="K35" s="701" t="s">
        <v>1019</v>
      </c>
      <c r="L35" s="701" t="s">
        <v>1020</v>
      </c>
      <c r="M35" s="701" t="s">
        <v>1021</v>
      </c>
      <c r="N35" s="701" t="s">
        <v>1022</v>
      </c>
      <c r="O35" s="702" t="s">
        <v>1023</v>
      </c>
      <c r="P35" s="702" t="s">
        <v>1024</v>
      </c>
      <c r="Q35" s="702" t="s">
        <v>1025</v>
      </c>
      <c r="R35" s="703"/>
      <c r="S35" s="704" t="s">
        <v>1026</v>
      </c>
      <c r="T35" s="705" t="s">
        <v>358</v>
      </c>
    </row>
    <row r="36" spans="1:21" ht="85.25" customHeight="1">
      <c r="A36" s="128" t="s">
        <v>1095</v>
      </c>
      <c r="B36" s="3050" t="s">
        <v>1096</v>
      </c>
      <c r="C36" s="3051"/>
      <c r="D36" s="147" t="s">
        <v>1097</v>
      </c>
      <c r="E36" s="147" t="s">
        <v>1097</v>
      </c>
      <c r="F36" s="147" t="s">
        <v>1098</v>
      </c>
      <c r="G36" s="147" t="s">
        <v>1098</v>
      </c>
      <c r="H36" s="147" t="s">
        <v>1098</v>
      </c>
      <c r="I36" s="147" t="s">
        <v>1098</v>
      </c>
      <c r="J36" s="147" t="s">
        <v>1098</v>
      </c>
      <c r="K36" s="2717" t="s">
        <v>3836</v>
      </c>
      <c r="L36" s="2717" t="s">
        <v>3836</v>
      </c>
      <c r="M36" s="2717" t="s">
        <v>3836</v>
      </c>
      <c r="N36" s="2717" t="s">
        <v>3836</v>
      </c>
      <c r="O36" s="2717" t="s">
        <v>3836</v>
      </c>
      <c r="P36" s="2717" t="s">
        <v>4890</v>
      </c>
      <c r="Q36" s="2717" t="s">
        <v>4890</v>
      </c>
      <c r="R36" s="3041" t="s">
        <v>1099</v>
      </c>
      <c r="S36" s="3042"/>
      <c r="T36" s="724" t="str">
        <f t="shared" si="0"/>
        <v xml:space="preserve"> B-2.4.2.7</v>
      </c>
    </row>
    <row r="37" spans="1:21" s="711" customFormat="1" ht="115.25" customHeight="1">
      <c r="A37" s="128" t="s">
        <v>1100</v>
      </c>
      <c r="B37" s="3050" t="s">
        <v>1101</v>
      </c>
      <c r="C37" s="3051"/>
      <c r="D37" s="712" t="s">
        <v>1102</v>
      </c>
      <c r="E37" s="2682" t="s">
        <v>1102</v>
      </c>
      <c r="F37" s="2682" t="s">
        <v>1102</v>
      </c>
      <c r="G37" s="2682" t="s">
        <v>1102</v>
      </c>
      <c r="H37" s="2682" t="s">
        <v>1102</v>
      </c>
      <c r="I37" s="2682" t="s">
        <v>1102</v>
      </c>
      <c r="J37" s="2682" t="s">
        <v>1102</v>
      </c>
      <c r="K37" s="2717" t="s">
        <v>4891</v>
      </c>
      <c r="L37" s="2717" t="s">
        <v>4891</v>
      </c>
      <c r="M37" s="2717" t="s">
        <v>4891</v>
      </c>
      <c r="N37" s="2717" t="s">
        <v>4891</v>
      </c>
      <c r="O37" s="2717" t="s">
        <v>4891</v>
      </c>
      <c r="P37" s="2717" t="s">
        <v>4891</v>
      </c>
      <c r="Q37" s="2717" t="s">
        <v>4891</v>
      </c>
      <c r="R37" s="3041" t="s">
        <v>1103</v>
      </c>
      <c r="S37" s="3042"/>
      <c r="T37" s="724" t="str">
        <f t="shared" si="0"/>
        <v xml:space="preserve"> B-2.4.2.8</v>
      </c>
    </row>
    <row r="38" spans="1:21" s="711" customFormat="1" ht="91.25" customHeight="1">
      <c r="A38" s="128" t="s">
        <v>1104</v>
      </c>
      <c r="B38" s="3050" t="s">
        <v>1105</v>
      </c>
      <c r="C38" s="3051"/>
      <c r="D38" s="712" t="s">
        <v>1106</v>
      </c>
      <c r="E38" s="712" t="s">
        <v>1106</v>
      </c>
      <c r="F38" s="712" t="s">
        <v>1106</v>
      </c>
      <c r="G38" s="712" t="s">
        <v>1106</v>
      </c>
      <c r="H38" s="712" t="s">
        <v>1106</v>
      </c>
      <c r="I38" s="712" t="s">
        <v>1106</v>
      </c>
      <c r="J38" s="712" t="s">
        <v>1106</v>
      </c>
      <c r="K38" s="2717" t="s">
        <v>3836</v>
      </c>
      <c r="L38" s="2717" t="s">
        <v>3836</v>
      </c>
      <c r="M38" s="2717" t="s">
        <v>3836</v>
      </c>
      <c r="N38" s="2717" t="s">
        <v>3836</v>
      </c>
      <c r="O38" s="2717" t="s">
        <v>3836</v>
      </c>
      <c r="P38" s="2717" t="s">
        <v>3836</v>
      </c>
      <c r="Q38" s="2717" t="s">
        <v>3836</v>
      </c>
      <c r="R38" s="3041" t="s">
        <v>1107</v>
      </c>
      <c r="S38" s="3042"/>
      <c r="T38" s="724" t="str">
        <f t="shared" si="0"/>
        <v xml:space="preserve"> B-2.4.2.9</v>
      </c>
    </row>
    <row r="39" spans="1:21" ht="60" customHeight="1">
      <c r="A39" s="128" t="s">
        <v>1108</v>
      </c>
      <c r="B39" s="3034" t="s">
        <v>1109</v>
      </c>
      <c r="C39" s="3035"/>
      <c r="D39" s="147" t="s">
        <v>1110</v>
      </c>
      <c r="E39" s="147" t="s">
        <v>1110</v>
      </c>
      <c r="F39" s="147">
        <v>1</v>
      </c>
      <c r="G39" s="147">
        <v>1</v>
      </c>
      <c r="H39" s="147">
        <v>1</v>
      </c>
      <c r="I39" s="147">
        <v>1</v>
      </c>
      <c r="J39" s="147">
        <v>1</v>
      </c>
      <c r="K39" s="2717">
        <v>1</v>
      </c>
      <c r="L39" s="2717">
        <v>1</v>
      </c>
      <c r="M39" s="2717">
        <v>1</v>
      </c>
      <c r="N39" s="2717">
        <v>1</v>
      </c>
      <c r="O39" s="2717">
        <v>1</v>
      </c>
      <c r="P39" s="2717" t="s">
        <v>4892</v>
      </c>
      <c r="Q39" s="2717" t="s">
        <v>4892</v>
      </c>
      <c r="R39" s="3041" t="s">
        <v>1111</v>
      </c>
      <c r="S39" s="3042"/>
      <c r="T39" s="724" t="str">
        <f t="shared" si="0"/>
        <v xml:space="preserve"> B-2.4.2.10</v>
      </c>
    </row>
    <row r="40" spans="1:21" ht="60" customHeight="1">
      <c r="A40" s="128" t="s">
        <v>1112</v>
      </c>
      <c r="B40" s="3034" t="s">
        <v>1113</v>
      </c>
      <c r="C40" s="3035"/>
      <c r="D40" s="147" t="s">
        <v>1110</v>
      </c>
      <c r="E40" s="147" t="s">
        <v>1110</v>
      </c>
      <c r="F40" s="147" t="s">
        <v>988</v>
      </c>
      <c r="G40" s="147" t="s">
        <v>988</v>
      </c>
      <c r="H40" s="147" t="s">
        <v>1030</v>
      </c>
      <c r="I40" s="147" t="s">
        <v>992</v>
      </c>
      <c r="J40" s="147" t="s">
        <v>1114</v>
      </c>
      <c r="K40" s="2717" t="s">
        <v>4895</v>
      </c>
      <c r="L40" s="2717" t="s">
        <v>4874</v>
      </c>
      <c r="M40" s="2717" t="s">
        <v>4882</v>
      </c>
      <c r="N40" s="2717" t="s">
        <v>4894</v>
      </c>
      <c r="O40" s="2717" t="s">
        <v>4894</v>
      </c>
      <c r="P40" s="2717" t="s">
        <v>4892</v>
      </c>
      <c r="Q40" s="2717" t="s">
        <v>4892</v>
      </c>
      <c r="R40" s="3041" t="s">
        <v>1115</v>
      </c>
      <c r="S40" s="3042"/>
      <c r="T40" s="724" t="str">
        <f t="shared" ref="T40" si="2">A40</f>
        <v xml:space="preserve"> B-2.4.2.11</v>
      </c>
    </row>
    <row r="41" spans="1:21" ht="80" customHeight="1">
      <c r="A41" s="128" t="s">
        <v>1116</v>
      </c>
      <c r="B41" s="3039" t="s">
        <v>223</v>
      </c>
      <c r="C41" s="3040"/>
      <c r="D41" s="147" t="s">
        <v>1117</v>
      </c>
      <c r="E41" s="147" t="s">
        <v>1117</v>
      </c>
      <c r="F41" s="147"/>
      <c r="G41" s="147"/>
      <c r="H41" s="147"/>
      <c r="I41" s="147"/>
      <c r="J41" s="147"/>
      <c r="K41" s="2717"/>
      <c r="L41" s="2717"/>
      <c r="M41" s="2717"/>
      <c r="N41" s="2717"/>
      <c r="O41" s="2717"/>
      <c r="P41" s="2717" t="s">
        <v>4893</v>
      </c>
      <c r="Q41" s="2717" t="s">
        <v>4893</v>
      </c>
      <c r="R41" s="3044" t="s">
        <v>224</v>
      </c>
      <c r="S41" s="3045"/>
      <c r="T41" s="724" t="str">
        <f t="shared" si="0"/>
        <v xml:space="preserve"> B-2.4.2.12</v>
      </c>
    </row>
    <row r="42" spans="1:21" s="186" customFormat="1" ht="21" customHeight="1">
      <c r="A42" s="3062" t="s">
        <v>1118</v>
      </c>
      <c r="B42" s="3063"/>
      <c r="C42" s="3063"/>
      <c r="D42" s="3063"/>
      <c r="E42" s="3063"/>
      <c r="F42" s="3063"/>
      <c r="G42" s="3063"/>
      <c r="H42" s="3063"/>
      <c r="I42" s="3063"/>
      <c r="J42" s="3064"/>
      <c r="K42" s="3036" t="s">
        <v>1119</v>
      </c>
      <c r="L42" s="3037"/>
      <c r="M42" s="3037"/>
      <c r="N42" s="3037"/>
      <c r="O42" s="3037"/>
      <c r="P42" s="3037"/>
      <c r="Q42" s="3037"/>
      <c r="R42" s="3037"/>
      <c r="S42" s="3037"/>
      <c r="T42" s="3038"/>
    </row>
    <row r="43" spans="1:21" s="725" customFormat="1" ht="45.75" customHeight="1">
      <c r="A43" s="308" t="s">
        <v>210</v>
      </c>
      <c r="B43" s="3010" t="s">
        <v>1120</v>
      </c>
      <c r="C43" s="3011"/>
      <c r="D43" s="3052" t="s">
        <v>1121</v>
      </c>
      <c r="E43" s="3053"/>
      <c r="F43" s="3011"/>
      <c r="G43" s="120" t="s">
        <v>1122</v>
      </c>
      <c r="H43" s="726" t="s">
        <v>1123</v>
      </c>
      <c r="I43" s="3025" t="s">
        <v>223</v>
      </c>
      <c r="J43" s="3025"/>
      <c r="K43" s="3025" t="s">
        <v>224</v>
      </c>
      <c r="L43" s="3025"/>
      <c r="M43" s="726" t="s">
        <v>1124</v>
      </c>
      <c r="N43" s="727" t="s">
        <v>324</v>
      </c>
      <c r="O43" s="3012" t="s">
        <v>1125</v>
      </c>
      <c r="P43" s="3043"/>
      <c r="Q43" s="3013"/>
      <c r="R43" s="3012" t="s">
        <v>1126</v>
      </c>
      <c r="S43" s="3013"/>
      <c r="T43" s="120" t="s">
        <v>358</v>
      </c>
      <c r="U43"/>
    </row>
    <row r="44" spans="1:21" ht="40.25" customHeight="1">
      <c r="A44" s="184" t="s">
        <v>1127</v>
      </c>
      <c r="B44" s="3023" t="s">
        <v>1028</v>
      </c>
      <c r="C44" s="3024"/>
      <c r="D44" s="3023" t="s">
        <v>1128</v>
      </c>
      <c r="E44" s="3031"/>
      <c r="F44" s="3024"/>
      <c r="G44" s="54">
        <v>15000</v>
      </c>
      <c r="H44" s="728">
        <v>1</v>
      </c>
      <c r="I44" s="3023"/>
      <c r="J44" s="3024"/>
      <c r="K44" s="3023"/>
      <c r="L44" s="3024"/>
      <c r="M44" s="728">
        <v>1</v>
      </c>
      <c r="N44" s="729">
        <v>15000</v>
      </c>
      <c r="O44" s="3028" t="s">
        <v>4898</v>
      </c>
      <c r="P44" s="3029"/>
      <c r="Q44" s="3030"/>
      <c r="R44" s="3028" t="s">
        <v>4878</v>
      </c>
      <c r="S44" s="3024"/>
      <c r="T44" s="730" t="str">
        <f t="shared" ref="T44:T53" si="3">A44</f>
        <v xml:space="preserve"> B-2.4.3.1</v>
      </c>
      <c r="U44"/>
    </row>
    <row r="45" spans="1:21" ht="40.25" customHeight="1">
      <c r="A45" s="184" t="s">
        <v>1129</v>
      </c>
      <c r="B45" s="3023" t="s">
        <v>1029</v>
      </c>
      <c r="C45" s="3024"/>
      <c r="D45" s="3023" t="s">
        <v>1128</v>
      </c>
      <c r="E45" s="3031"/>
      <c r="F45" s="3024"/>
      <c r="G45" s="54">
        <v>15000</v>
      </c>
      <c r="H45" s="728">
        <v>1</v>
      </c>
      <c r="I45" s="3023"/>
      <c r="J45" s="3024"/>
      <c r="K45" s="3023"/>
      <c r="L45" s="3024"/>
      <c r="M45" s="728">
        <v>1</v>
      </c>
      <c r="N45" s="729">
        <v>15000</v>
      </c>
      <c r="O45" s="3028" t="s">
        <v>4898</v>
      </c>
      <c r="P45" s="3029"/>
      <c r="Q45" s="3030"/>
      <c r="R45" s="3028" t="s">
        <v>4879</v>
      </c>
      <c r="S45" s="3024"/>
      <c r="T45" s="730" t="str">
        <f t="shared" si="3"/>
        <v xml:space="preserve"> B-2.4.3.2</v>
      </c>
      <c r="U45"/>
    </row>
    <row r="46" spans="1:21" ht="40.25" customHeight="1">
      <c r="A46" s="184" t="s">
        <v>1130</v>
      </c>
      <c r="B46" s="3023" t="s">
        <v>1131</v>
      </c>
      <c r="C46" s="3024"/>
      <c r="D46" s="3023" t="s">
        <v>1132</v>
      </c>
      <c r="E46" s="3031"/>
      <c r="F46" s="3024"/>
      <c r="G46" s="54">
        <v>3000</v>
      </c>
      <c r="H46" s="728">
        <v>3</v>
      </c>
      <c r="I46" s="3023"/>
      <c r="J46" s="3024"/>
      <c r="K46" s="3023"/>
      <c r="L46" s="3024"/>
      <c r="M46" s="728">
        <v>3</v>
      </c>
      <c r="N46" s="729">
        <v>3000</v>
      </c>
      <c r="O46" s="3028" t="s">
        <v>4899</v>
      </c>
      <c r="P46" s="3029"/>
      <c r="Q46" s="3030"/>
      <c r="R46" s="3028" t="s">
        <v>4896</v>
      </c>
      <c r="S46" s="3024"/>
      <c r="T46" s="730" t="str">
        <f t="shared" si="3"/>
        <v xml:space="preserve"> B-2.4.3.3</v>
      </c>
      <c r="U46"/>
    </row>
    <row r="47" spans="1:21" ht="40.25" customHeight="1">
      <c r="A47" s="184" t="s">
        <v>1133</v>
      </c>
      <c r="B47" s="3023" t="s">
        <v>1134</v>
      </c>
      <c r="C47" s="3024"/>
      <c r="D47" s="3023" t="s">
        <v>1132</v>
      </c>
      <c r="E47" s="3031"/>
      <c r="F47" s="3024"/>
      <c r="G47" s="54">
        <v>3000</v>
      </c>
      <c r="H47" s="728">
        <v>3</v>
      </c>
      <c r="I47" s="3023"/>
      <c r="J47" s="3024"/>
      <c r="K47" s="3023"/>
      <c r="L47" s="3024"/>
      <c r="M47" s="728">
        <v>3</v>
      </c>
      <c r="N47" s="729">
        <v>3000</v>
      </c>
      <c r="O47" s="3028" t="s">
        <v>4899</v>
      </c>
      <c r="P47" s="3029"/>
      <c r="Q47" s="3030"/>
      <c r="R47" s="3028" t="s">
        <v>4897</v>
      </c>
      <c r="S47" s="3024"/>
      <c r="T47" s="730" t="str">
        <f t="shared" si="3"/>
        <v xml:space="preserve"> B-2.4.3.4</v>
      </c>
      <c r="U47"/>
    </row>
    <row r="48" spans="1:21" ht="40.25" customHeight="1">
      <c r="A48" s="184" t="s">
        <v>1135</v>
      </c>
      <c r="B48" s="3023" t="s">
        <v>1030</v>
      </c>
      <c r="C48" s="3024"/>
      <c r="D48" s="3023" t="s">
        <v>1132</v>
      </c>
      <c r="E48" s="3031"/>
      <c r="F48" s="3024"/>
      <c r="G48" s="54">
        <v>3000</v>
      </c>
      <c r="H48" s="728">
        <v>3</v>
      </c>
      <c r="I48" s="3023"/>
      <c r="J48" s="3024"/>
      <c r="K48" s="3023"/>
      <c r="L48" s="3024"/>
      <c r="M48" s="728">
        <v>3</v>
      </c>
      <c r="N48" s="729">
        <v>3000</v>
      </c>
      <c r="O48" s="3028" t="s">
        <v>4899</v>
      </c>
      <c r="P48" s="3029"/>
      <c r="Q48" s="3030"/>
      <c r="R48" s="3028" t="s">
        <v>4882</v>
      </c>
      <c r="S48" s="3030"/>
      <c r="T48" s="730" t="str">
        <f t="shared" si="3"/>
        <v xml:space="preserve"> B-2.4.3.5</v>
      </c>
      <c r="U48"/>
    </row>
    <row r="49" spans="1:21" ht="40.25" customHeight="1">
      <c r="A49" s="184" t="s">
        <v>1136</v>
      </c>
      <c r="B49" s="3023" t="s">
        <v>1137</v>
      </c>
      <c r="C49" s="3024"/>
      <c r="D49" s="3023" t="s">
        <v>1132</v>
      </c>
      <c r="E49" s="3031"/>
      <c r="F49" s="3024"/>
      <c r="G49" s="54">
        <v>3000</v>
      </c>
      <c r="H49" s="728">
        <v>3</v>
      </c>
      <c r="I49" s="3023"/>
      <c r="J49" s="3024"/>
      <c r="K49" s="3023"/>
      <c r="L49" s="3024"/>
      <c r="M49" s="728">
        <v>3</v>
      </c>
      <c r="N49" s="729">
        <v>3000</v>
      </c>
      <c r="O49" s="3028" t="s">
        <v>4899</v>
      </c>
      <c r="P49" s="3029"/>
      <c r="Q49" s="3030"/>
      <c r="R49" s="3028" t="s">
        <v>4874</v>
      </c>
      <c r="S49" s="3024"/>
      <c r="T49" s="730" t="str">
        <f t="shared" si="3"/>
        <v xml:space="preserve"> B-2.4.3.6</v>
      </c>
      <c r="U49"/>
    </row>
    <row r="50" spans="1:21" ht="40.25" customHeight="1">
      <c r="A50" s="184" t="s">
        <v>1138</v>
      </c>
      <c r="B50" s="3023" t="s">
        <v>1031</v>
      </c>
      <c r="C50" s="3024"/>
      <c r="D50" s="3023" t="s">
        <v>1132</v>
      </c>
      <c r="E50" s="3031"/>
      <c r="F50" s="3024"/>
      <c r="G50" s="54">
        <v>3000</v>
      </c>
      <c r="H50" s="728">
        <v>3</v>
      </c>
      <c r="I50" s="3023"/>
      <c r="J50" s="3024"/>
      <c r="K50" s="3023"/>
      <c r="L50" s="3024"/>
      <c r="M50" s="728">
        <v>3</v>
      </c>
      <c r="N50" s="729">
        <v>3000</v>
      </c>
      <c r="O50" s="3028" t="s">
        <v>4899</v>
      </c>
      <c r="P50" s="3029"/>
      <c r="Q50" s="3030"/>
      <c r="R50" s="3028" t="s">
        <v>4881</v>
      </c>
      <c r="S50" s="3024"/>
      <c r="T50" s="730" t="str">
        <f t="shared" si="3"/>
        <v xml:space="preserve"> B-2.4.3.7</v>
      </c>
      <c r="U50"/>
    </row>
    <row r="51" spans="1:21" ht="40.25" customHeight="1">
      <c r="A51" s="184" t="s">
        <v>1139</v>
      </c>
      <c r="B51" s="3023"/>
      <c r="C51" s="3024"/>
      <c r="D51" s="3023"/>
      <c r="E51" s="3031"/>
      <c r="F51" s="3024"/>
      <c r="G51" s="54"/>
      <c r="H51" s="728"/>
      <c r="I51" s="3023"/>
      <c r="J51" s="3024"/>
      <c r="K51" s="3023"/>
      <c r="L51" s="3024"/>
      <c r="M51" s="729" t="str">
        <f t="shared" ref="M51:M53" si="4">IF(H51&gt;0,H51,"")</f>
        <v/>
      </c>
      <c r="N51" s="54"/>
      <c r="O51" s="3023"/>
      <c r="P51" s="3031"/>
      <c r="Q51" s="3024"/>
      <c r="R51" s="3023"/>
      <c r="S51" s="3024"/>
      <c r="T51" s="730" t="str">
        <f t="shared" si="3"/>
        <v xml:space="preserve"> B-2.4.3.8</v>
      </c>
      <c r="U51"/>
    </row>
    <row r="52" spans="1:21" ht="40.25" customHeight="1">
      <c r="A52" s="184" t="s">
        <v>1140</v>
      </c>
      <c r="B52" s="3023"/>
      <c r="C52" s="3024"/>
      <c r="D52" s="3023"/>
      <c r="E52" s="3031"/>
      <c r="F52" s="3024"/>
      <c r="G52" s="54"/>
      <c r="H52" s="728"/>
      <c r="I52" s="3023"/>
      <c r="J52" s="3024"/>
      <c r="K52" s="3023"/>
      <c r="L52" s="3024"/>
      <c r="M52" s="729" t="str">
        <f t="shared" si="4"/>
        <v/>
      </c>
      <c r="N52" s="54"/>
      <c r="O52" s="3023"/>
      <c r="P52" s="3031"/>
      <c r="Q52" s="3024"/>
      <c r="R52" s="3023"/>
      <c r="S52" s="3024"/>
      <c r="T52" s="730" t="str">
        <f t="shared" si="3"/>
        <v xml:space="preserve"> B-2.4.3.9</v>
      </c>
      <c r="U52"/>
    </row>
    <row r="53" spans="1:21" ht="39.75" customHeight="1">
      <c r="A53" s="184" t="s">
        <v>1141</v>
      </c>
      <c r="B53" s="3023"/>
      <c r="C53" s="3024"/>
      <c r="D53" s="360"/>
      <c r="E53" s="385"/>
      <c r="F53" s="359"/>
      <c r="G53" s="54"/>
      <c r="H53" s="728"/>
      <c r="I53" s="360"/>
      <c r="J53" s="359"/>
      <c r="K53" s="360"/>
      <c r="L53" s="359"/>
      <c r="M53" s="729" t="str">
        <f t="shared" si="4"/>
        <v/>
      </c>
      <c r="N53" s="54"/>
      <c r="O53" s="360"/>
      <c r="P53" s="385"/>
      <c r="Q53" s="359"/>
      <c r="R53" s="360"/>
      <c r="S53" s="359"/>
      <c r="T53" s="730" t="str">
        <f t="shared" si="3"/>
        <v xml:space="preserve"> B-2.4.3.10</v>
      </c>
    </row>
    <row r="54" spans="1:21" s="47" customFormat="1" ht="12.5">
      <c r="A54" s="715" t="s">
        <v>341</v>
      </c>
      <c r="B54" s="715"/>
      <c r="C54" s="716"/>
      <c r="D54" s="715"/>
      <c r="E54" s="715"/>
      <c r="F54" s="715"/>
      <c r="G54" s="715"/>
      <c r="H54" s="715"/>
      <c r="I54" s="715"/>
      <c r="J54" s="56"/>
      <c r="K54" s="715"/>
      <c r="L54" s="715"/>
      <c r="M54" s="715"/>
      <c r="N54" s="715"/>
      <c r="O54" s="715"/>
      <c r="P54" s="716"/>
      <c r="Q54" s="716"/>
      <c r="R54" s="716"/>
      <c r="S54" s="56"/>
      <c r="T54" s="715" t="s">
        <v>342</v>
      </c>
    </row>
    <row r="55" spans="1:21" s="186" customFormat="1" ht="14.5">
      <c r="A55" s="606" t="s">
        <v>1142</v>
      </c>
      <c r="B55"/>
      <c r="C55" s="719"/>
      <c r="D55"/>
      <c r="E55"/>
      <c r="F55"/>
      <c r="G55"/>
      <c r="H55"/>
      <c r="I55"/>
      <c r="J55"/>
      <c r="K55" s="731"/>
      <c r="L55" s="721"/>
      <c r="M55"/>
      <c r="N55"/>
      <c r="O55"/>
      <c r="P55" s="719"/>
      <c r="Q55" s="719"/>
      <c r="R55" s="719"/>
      <c r="S55"/>
      <c r="T55" s="137" t="s">
        <v>1143</v>
      </c>
    </row>
    <row r="56" spans="1:21" s="186" customFormat="1" ht="14.5">
      <c r="A56" s="606" t="s">
        <v>1144</v>
      </c>
      <c r="B56" s="721"/>
      <c r="C56" s="719"/>
      <c r="D56"/>
      <c r="E56"/>
      <c r="F56"/>
      <c r="G56"/>
      <c r="H56"/>
      <c r="I56"/>
      <c r="J56"/>
      <c r="K56"/>
      <c r="L56" s="721"/>
      <c r="M56" s="721"/>
      <c r="N56"/>
      <c r="O56"/>
      <c r="P56" s="719"/>
      <c r="Q56" s="719"/>
      <c r="R56" s="719"/>
      <c r="S56"/>
      <c r="T56" t="s">
        <v>1145</v>
      </c>
    </row>
    <row r="57" spans="1:21" ht="15">
      <c r="A57" s="606" t="s">
        <v>1146</v>
      </c>
      <c r="B57"/>
      <c r="C57" s="719"/>
      <c r="D57"/>
      <c r="E57"/>
      <c r="F57"/>
      <c r="G57"/>
      <c r="H57"/>
      <c r="I57"/>
      <c r="J57"/>
      <c r="K57"/>
      <c r="L57" s="721"/>
      <c r="M57"/>
      <c r="N57"/>
      <c r="O57"/>
      <c r="P57" s="719"/>
      <c r="Q57" s="719"/>
      <c r="R57" s="719"/>
      <c r="S57"/>
      <c r="T57" s="297" t="s">
        <v>1147</v>
      </c>
    </row>
    <row r="58" spans="1:21">
      <c r="A58" s="732" t="s">
        <v>1148</v>
      </c>
      <c r="B58"/>
      <c r="C58" s="719"/>
      <c r="D58"/>
      <c r="E58"/>
      <c r="F58"/>
      <c r="G58"/>
      <c r="H58"/>
      <c r="I58"/>
      <c r="J58"/>
      <c r="K58" s="733"/>
      <c r="L58" s="732"/>
      <c r="M58"/>
      <c r="N58"/>
      <c r="O58"/>
      <c r="P58" s="719"/>
      <c r="Q58" s="719"/>
      <c r="R58" s="719"/>
      <c r="S58"/>
      <c r="T58" s="297" t="s">
        <v>1149</v>
      </c>
    </row>
  </sheetData>
  <mergeCells count="115">
    <mergeCell ref="P3:Q3"/>
    <mergeCell ref="P4:Q4"/>
    <mergeCell ref="R47:S47"/>
    <mergeCell ref="R48:S48"/>
    <mergeCell ref="B9:C9"/>
    <mergeCell ref="D49:F49"/>
    <mergeCell ref="B43:C43"/>
    <mergeCell ref="D48:F48"/>
    <mergeCell ref="B11:B13"/>
    <mergeCell ref="B32:C32"/>
    <mergeCell ref="A42:J42"/>
    <mergeCell ref="I45:J45"/>
    <mergeCell ref="R16:S16"/>
    <mergeCell ref="B10:C10"/>
    <mergeCell ref="R10:S10"/>
    <mergeCell ref="B36:C36"/>
    <mergeCell ref="R46:S46"/>
    <mergeCell ref="A11:A13"/>
    <mergeCell ref="B14:C14"/>
    <mergeCell ref="R17:S17"/>
    <mergeCell ref="R43:S43"/>
    <mergeCell ref="R29:S29"/>
    <mergeCell ref="K43:L43"/>
    <mergeCell ref="B31:C31"/>
    <mergeCell ref="R19:S19"/>
    <mergeCell ref="S11:S13"/>
    <mergeCell ref="O46:Q46"/>
    <mergeCell ref="R50:S50"/>
    <mergeCell ref="B30:C30"/>
    <mergeCell ref="B39:C39"/>
    <mergeCell ref="B33:C33"/>
    <mergeCell ref="B34:C34"/>
    <mergeCell ref="B37:C37"/>
    <mergeCell ref="B35:C35"/>
    <mergeCell ref="R15:S15"/>
    <mergeCell ref="K45:L45"/>
    <mergeCell ref="K25:T25"/>
    <mergeCell ref="R20:S20"/>
    <mergeCell ref="O45:Q45"/>
    <mergeCell ref="B18:C18"/>
    <mergeCell ref="D43:F43"/>
    <mergeCell ref="R40:S40"/>
    <mergeCell ref="R38:S38"/>
    <mergeCell ref="O49:Q49"/>
    <mergeCell ref="T11:T13"/>
    <mergeCell ref="B21:C21"/>
    <mergeCell ref="B38:C38"/>
    <mergeCell ref="R36:S36"/>
    <mergeCell ref="R52:S52"/>
    <mergeCell ref="O52:Q52"/>
    <mergeCell ref="K52:L52"/>
    <mergeCell ref="R18:S18"/>
    <mergeCell ref="R33:S33"/>
    <mergeCell ref="K46:L46"/>
    <mergeCell ref="R49:S49"/>
    <mergeCell ref="O50:Q50"/>
    <mergeCell ref="O51:Q51"/>
    <mergeCell ref="R51:S51"/>
    <mergeCell ref="K47:L47"/>
    <mergeCell ref="K44:L44"/>
    <mergeCell ref="R30:S30"/>
    <mergeCell ref="R34:S34"/>
    <mergeCell ref="R44:S44"/>
    <mergeCell ref="O44:Q44"/>
    <mergeCell ref="R39:S39"/>
    <mergeCell ref="O43:Q43"/>
    <mergeCell ref="R21:S21"/>
    <mergeCell ref="R31:S31"/>
    <mergeCell ref="R37:S37"/>
    <mergeCell ref="R32:S32"/>
    <mergeCell ref="R45:S45"/>
    <mergeCell ref="R41:S41"/>
    <mergeCell ref="B52:C52"/>
    <mergeCell ref="I48:J48"/>
    <mergeCell ref="K48:L48"/>
    <mergeCell ref="D46:F46"/>
    <mergeCell ref="B47:C47"/>
    <mergeCell ref="B44:C44"/>
    <mergeCell ref="B41:C41"/>
    <mergeCell ref="B29:C29"/>
    <mergeCell ref="B48:C48"/>
    <mergeCell ref="I52:J52"/>
    <mergeCell ref="K50:L50"/>
    <mergeCell ref="K51:L51"/>
    <mergeCell ref="I49:J49"/>
    <mergeCell ref="I46:J46"/>
    <mergeCell ref="I44:J44"/>
    <mergeCell ref="I51:J51"/>
    <mergeCell ref="I50:J50"/>
    <mergeCell ref="D44:F44"/>
    <mergeCell ref="B46:C46"/>
    <mergeCell ref="B53:C53"/>
    <mergeCell ref="I43:J43"/>
    <mergeCell ref="I47:J47"/>
    <mergeCell ref="R14:S14"/>
    <mergeCell ref="O47:Q47"/>
    <mergeCell ref="K49:L49"/>
    <mergeCell ref="B16:C16"/>
    <mergeCell ref="D45:F45"/>
    <mergeCell ref="B49:C49"/>
    <mergeCell ref="B19:C19"/>
    <mergeCell ref="B20:C20"/>
    <mergeCell ref="B15:C15"/>
    <mergeCell ref="D51:F51"/>
    <mergeCell ref="B28:C28"/>
    <mergeCell ref="B40:C40"/>
    <mergeCell ref="O48:Q48"/>
    <mergeCell ref="K42:T42"/>
    <mergeCell ref="D47:F47"/>
    <mergeCell ref="B17:C17"/>
    <mergeCell ref="B50:C50"/>
    <mergeCell ref="B45:C45"/>
    <mergeCell ref="D50:F50"/>
    <mergeCell ref="D52:F52"/>
    <mergeCell ref="B51:C51"/>
  </mergeCells>
  <phoneticPr fontId="180" type="noConversion"/>
  <dataValidations count="3">
    <dataValidation type="list" allowBlank="1" showInputMessage="1" showErrorMessage="1" sqref="D19:Q19" xr:uid="{00000000-0002-0000-0B00-000000000000}">
      <formula1>"1,2,3,4"</formula1>
    </dataValidation>
    <dataValidation type="list" allowBlank="1" showInputMessage="1" showErrorMessage="1" sqref="K22:O24 K26:O26 F22:J26 E22:E23 P22:Q22 D20:Q20" xr:uid="{00000000-0002-0000-0B00-000001000000}">
      <formula1>"1,2,3"</formula1>
    </dataValidation>
    <dataValidation type="list" allowBlank="1" showInputMessage="1" showErrorMessage="1" sqref="D17:Q17" xr:uid="{00000000-0002-0000-0B00-000002000000}">
      <formula1>"1,2,3,4,5"</formula1>
    </dataValidation>
  </dataValidations>
  <printOptions horizontalCentered="1"/>
  <pageMargins left="0.23622047244094499" right="0.23622047244094499" top="0.70866141732283505" bottom="0.23622047244094499" header="0.196850393700787" footer="3.9370078740157501E-2"/>
  <pageSetup paperSize="9" scale="68"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3000000}">
          <x14:formula1>
            <xm:f>'Dropdowns (2)'!$J$11:$J$14</xm:f>
          </x14:formula1>
          <xm:sqref>H44:H53 M44:M50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63"/>
  <sheetViews>
    <sheetView rightToLeft="1" view="pageBreakPreview" topLeftCell="A36" zoomScale="60" zoomScaleNormal="75" workbookViewId="0">
      <selection activeCell="U1" sqref="T1:U4"/>
    </sheetView>
  </sheetViews>
  <sheetFormatPr defaultColWidth="9" defaultRowHeight="14"/>
  <cols>
    <col min="1" max="1" width="12.6328125" style="734" customWidth="1"/>
    <col min="2" max="2" width="18.453125" style="734" customWidth="1"/>
    <col min="3" max="3" width="28.6328125" style="734" customWidth="1"/>
    <col min="4" max="4" width="16.453125" style="734" customWidth="1"/>
    <col min="5" max="5" width="13.6328125" style="734" customWidth="1"/>
    <col min="6" max="6" width="10.36328125" style="734" customWidth="1"/>
    <col min="7" max="7" width="13.6328125" style="734" customWidth="1"/>
    <col min="8" max="8" width="8.08984375" style="734" customWidth="1"/>
    <col min="9" max="9" width="9.6328125" style="734" customWidth="1"/>
    <col min="10" max="11" width="11.453125" style="735" customWidth="1"/>
    <col min="12" max="13" width="20.6328125" style="734" customWidth="1"/>
    <col min="14" max="15" width="11.453125" style="734" customWidth="1"/>
    <col min="16" max="16" width="9.6328125" style="734" customWidth="1"/>
    <col min="17" max="17" width="8.08984375" style="734" customWidth="1"/>
    <col min="18" max="18" width="13.6328125" style="734" customWidth="1"/>
    <col min="19" max="19" width="10.36328125" style="734" customWidth="1"/>
    <col min="20" max="20" width="13.6328125" style="734" customWidth="1"/>
    <col min="21" max="21" width="16.453125" style="734" customWidth="1"/>
    <col min="22" max="22" width="28.6328125" style="734" customWidth="1"/>
    <col min="23" max="23" width="18.453125" style="734" customWidth="1"/>
    <col min="24" max="24" width="12.6328125" style="736" customWidth="1"/>
    <col min="25" max="256" width="9.36328125" style="734" customWidth="1"/>
  </cols>
  <sheetData>
    <row r="1" spans="1:24" ht="25.25" customHeight="1">
      <c r="A1" s="83" t="s">
        <v>196</v>
      </c>
      <c r="B1" s="383"/>
      <c r="C1" s="677"/>
      <c r="D1" s="2661" t="s">
        <v>4060</v>
      </c>
      <c r="E1" s="678"/>
      <c r="F1" s="2661"/>
      <c r="G1" s="678"/>
      <c r="H1" s="678"/>
      <c r="I1" s="678"/>
      <c r="J1" s="678"/>
      <c r="K1" s="678"/>
      <c r="L1" s="679"/>
      <c r="M1" s="680"/>
      <c r="N1" s="678"/>
      <c r="O1" s="678"/>
      <c r="P1" s="460"/>
      <c r="Q1" s="678"/>
      <c r="R1" s="678"/>
      <c r="S1" s="678"/>
      <c r="T1" s="2753"/>
      <c r="U1" s="2748" t="s">
        <v>4806</v>
      </c>
      <c r="V1" s="737"/>
      <c r="W1" s="738"/>
      <c r="X1" s="516" t="s">
        <v>1150</v>
      </c>
    </row>
    <row r="2" spans="1:24" ht="25.25" customHeight="1">
      <c r="A2" s="93" t="s">
        <v>199</v>
      </c>
      <c r="B2" s="383"/>
      <c r="C2" s="677"/>
      <c r="D2" s="2661" t="s">
        <v>4129</v>
      </c>
      <c r="E2" s="678"/>
      <c r="F2" s="2661"/>
      <c r="G2" s="678"/>
      <c r="H2" s="678"/>
      <c r="I2" s="678"/>
      <c r="J2" s="678"/>
      <c r="K2" s="678"/>
      <c r="L2" s="679"/>
      <c r="M2" s="680"/>
      <c r="N2" s="678"/>
      <c r="O2" s="678"/>
      <c r="P2" s="460"/>
      <c r="Q2" s="678"/>
      <c r="R2" s="678"/>
      <c r="S2" s="678"/>
      <c r="T2" s="2753"/>
      <c r="U2" s="2748" t="s">
        <v>4868</v>
      </c>
      <c r="V2" s="737"/>
      <c r="W2" s="738"/>
      <c r="X2" s="516" t="s">
        <v>102</v>
      </c>
    </row>
    <row r="3" spans="1:24" ht="25.25" customHeight="1">
      <c r="A3" s="93" t="s">
        <v>201</v>
      </c>
      <c r="B3" s="383"/>
      <c r="C3" s="677"/>
      <c r="D3" s="2661" t="s">
        <v>202</v>
      </c>
      <c r="E3" s="678"/>
      <c r="F3" s="2661"/>
      <c r="G3" s="678"/>
      <c r="H3" s="678"/>
      <c r="I3" s="678"/>
      <c r="J3" s="678"/>
      <c r="K3" s="678"/>
      <c r="L3" s="679"/>
      <c r="M3" s="680"/>
      <c r="N3" s="678"/>
      <c r="O3" s="678"/>
      <c r="P3" s="460"/>
      <c r="Q3" s="678"/>
      <c r="R3" s="678"/>
      <c r="S3" s="678"/>
      <c r="T3" s="2917" t="s">
        <v>4867</v>
      </c>
      <c r="U3" s="2918"/>
      <c r="V3" s="737"/>
      <c r="W3" s="738"/>
      <c r="X3" s="516" t="s">
        <v>104</v>
      </c>
    </row>
    <row r="4" spans="1:24" ht="25.25" customHeight="1">
      <c r="A4" s="93" t="s">
        <v>203</v>
      </c>
      <c r="B4" s="383"/>
      <c r="C4" s="677"/>
      <c r="D4" s="1980">
        <v>45221</v>
      </c>
      <c r="E4" s="678"/>
      <c r="F4" s="1980"/>
      <c r="G4" s="678"/>
      <c r="H4" s="678"/>
      <c r="I4" s="678"/>
      <c r="J4" s="678"/>
      <c r="K4" s="678"/>
      <c r="L4" s="679"/>
      <c r="M4" s="680"/>
      <c r="N4" s="678"/>
      <c r="O4" s="678"/>
      <c r="P4" s="460"/>
      <c r="Q4" s="678"/>
      <c r="R4" s="678"/>
      <c r="S4" s="678"/>
      <c r="T4" s="2919">
        <v>45221</v>
      </c>
      <c r="U4" s="2920"/>
      <c r="V4" s="737"/>
      <c r="W4" s="738"/>
      <c r="X4" s="516" t="s">
        <v>106</v>
      </c>
    </row>
    <row r="5" spans="1:24" ht="40.25" customHeight="1">
      <c r="A5" s="389" t="s">
        <v>205</v>
      </c>
      <c r="B5" s="383"/>
      <c r="C5" s="677"/>
      <c r="D5" s="678"/>
      <c r="E5" s="678"/>
      <c r="F5" s="678"/>
      <c r="G5" s="678"/>
      <c r="H5" s="678"/>
      <c r="I5" s="678"/>
      <c r="J5" s="678"/>
      <c r="K5" s="678"/>
      <c r="L5" s="679"/>
      <c r="M5" s="680"/>
      <c r="N5" s="678"/>
      <c r="O5" s="678"/>
      <c r="P5" s="460"/>
      <c r="Q5" s="678"/>
      <c r="R5" s="678"/>
      <c r="S5" s="678"/>
      <c r="T5" s="678"/>
      <c r="U5" s="678"/>
      <c r="V5" s="737"/>
      <c r="W5" s="738"/>
      <c r="X5" s="739" t="s">
        <v>108</v>
      </c>
    </row>
    <row r="6" spans="1:24">
      <c r="A6" s="468" t="s">
        <v>349</v>
      </c>
      <c r="B6" s="740"/>
      <c r="C6" s="740"/>
      <c r="D6" s="740"/>
      <c r="E6" s="740"/>
      <c r="F6" s="740"/>
      <c r="G6" s="740"/>
      <c r="H6" s="740"/>
      <c r="I6" s="740"/>
      <c r="J6" s="741"/>
      <c r="K6" s="741"/>
      <c r="L6" s="101"/>
      <c r="M6" s="468"/>
      <c r="N6" s="740"/>
      <c r="O6" s="740"/>
      <c r="P6" s="740"/>
      <c r="Q6" s="740"/>
      <c r="R6" s="740"/>
      <c r="S6" s="740"/>
      <c r="T6" s="740"/>
      <c r="U6" s="740"/>
      <c r="V6" s="3075" t="s">
        <v>350</v>
      </c>
      <c r="W6" s="3075"/>
      <c r="X6" s="3076"/>
    </row>
    <row r="7" spans="1:24" ht="20" customHeight="1">
      <c r="A7" s="688" t="s">
        <v>1151</v>
      </c>
      <c r="B7" s="351"/>
      <c r="C7" s="351"/>
      <c r="D7" s="351"/>
      <c r="E7" s="351"/>
      <c r="F7" s="742"/>
      <c r="G7" s="742"/>
      <c r="H7" s="742"/>
      <c r="I7" s="742"/>
      <c r="J7" s="743"/>
      <c r="K7" s="743"/>
      <c r="L7" s="744"/>
      <c r="M7" s="688"/>
      <c r="N7" s="351"/>
      <c r="O7" s="351"/>
      <c r="P7" s="351"/>
      <c r="Q7" s="351"/>
      <c r="R7" s="742"/>
      <c r="S7" s="742"/>
      <c r="T7" s="742"/>
      <c r="U7" s="742"/>
      <c r="V7" s="743"/>
      <c r="W7" s="743"/>
      <c r="X7" s="745" t="s">
        <v>1152</v>
      </c>
    </row>
    <row r="8" spans="1:24" ht="25.25" customHeight="1">
      <c r="A8" s="746" t="s">
        <v>1153</v>
      </c>
      <c r="B8" s="385"/>
      <c r="C8" s="385"/>
      <c r="D8" s="385"/>
      <c r="E8" s="385"/>
      <c r="F8" s="747"/>
      <c r="G8" s="747"/>
      <c r="H8" s="747"/>
      <c r="I8" s="747"/>
      <c r="J8" s="748"/>
      <c r="K8" s="748"/>
      <c r="L8" s="749"/>
      <c r="M8" s="750"/>
      <c r="N8" s="29"/>
      <c r="O8" s="29"/>
      <c r="P8" s="29"/>
      <c r="Q8" s="29"/>
      <c r="R8" s="751"/>
      <c r="S8" s="751"/>
      <c r="T8" s="751"/>
      <c r="U8" s="751"/>
      <c r="V8" s="752"/>
      <c r="W8" s="748"/>
      <c r="X8" s="753" t="s">
        <v>1154</v>
      </c>
    </row>
    <row r="9" spans="1:24" ht="44">
      <c r="A9" s="754" t="s">
        <v>210</v>
      </c>
      <c r="B9" s="755" t="s">
        <v>1155</v>
      </c>
      <c r="C9" s="755" t="s">
        <v>1156</v>
      </c>
      <c r="D9" s="755" t="s">
        <v>1157</v>
      </c>
      <c r="E9" s="755" t="s">
        <v>1158</v>
      </c>
      <c r="F9" s="755" t="s">
        <v>1159</v>
      </c>
      <c r="G9" s="755" t="s">
        <v>1160</v>
      </c>
      <c r="H9" s="755" t="s">
        <v>320</v>
      </c>
      <c r="I9" s="755" t="s">
        <v>855</v>
      </c>
      <c r="J9" s="754" t="s">
        <v>1161</v>
      </c>
      <c r="K9" s="754" t="s">
        <v>1162</v>
      </c>
      <c r="L9" s="754" t="s">
        <v>223</v>
      </c>
      <c r="M9" s="754" t="s">
        <v>224</v>
      </c>
      <c r="N9" s="755" t="s">
        <v>1163</v>
      </c>
      <c r="O9" s="755" t="s">
        <v>1164</v>
      </c>
      <c r="P9" s="755" t="s">
        <v>859</v>
      </c>
      <c r="Q9" s="755" t="s">
        <v>860</v>
      </c>
      <c r="R9" s="755" t="s">
        <v>1165</v>
      </c>
      <c r="S9" s="755" t="s">
        <v>1166</v>
      </c>
      <c r="T9" s="755" t="s">
        <v>1167</v>
      </c>
      <c r="U9" s="754" t="s">
        <v>1168</v>
      </c>
      <c r="V9" s="754" t="s">
        <v>1169</v>
      </c>
      <c r="W9" s="754" t="s">
        <v>1170</v>
      </c>
      <c r="X9" s="755" t="s">
        <v>358</v>
      </c>
    </row>
    <row r="10" spans="1:24" ht="40.25" customHeight="1">
      <c r="A10" s="319" t="s">
        <v>1171</v>
      </c>
      <c r="B10" s="2675"/>
      <c r="C10" s="2676"/>
      <c r="D10" s="2676"/>
      <c r="E10" s="759"/>
      <c r="F10" s="2677"/>
      <c r="G10" s="2676"/>
      <c r="H10" s="2676"/>
      <c r="I10" s="2676"/>
      <c r="J10" s="758">
        <v>1</v>
      </c>
      <c r="K10" s="758"/>
      <c r="L10" s="1981" t="s">
        <v>4237</v>
      </c>
      <c r="M10" s="757"/>
      <c r="N10" s="758"/>
      <c r="O10" s="758"/>
      <c r="P10" s="759"/>
      <c r="Q10" s="759"/>
      <c r="R10" s="760"/>
      <c r="S10" s="759"/>
      <c r="T10" s="759"/>
      <c r="U10" s="759"/>
      <c r="V10" s="758"/>
      <c r="W10" s="761"/>
      <c r="X10" s="762" t="s">
        <v>1171</v>
      </c>
    </row>
    <row r="11" spans="1:24" ht="40.25" customHeight="1">
      <c r="A11" s="319" t="s">
        <v>1172</v>
      </c>
      <c r="B11" s="2676"/>
      <c r="C11" s="2676"/>
      <c r="D11" s="2676"/>
      <c r="E11" s="759"/>
      <c r="F11" s="2677"/>
      <c r="G11" s="2676"/>
      <c r="H11" s="2676" t="s">
        <v>4144</v>
      </c>
      <c r="I11" s="759"/>
      <c r="J11" s="758"/>
      <c r="K11" s="758"/>
      <c r="L11" s="756"/>
      <c r="M11" s="757"/>
      <c r="N11" s="758"/>
      <c r="O11" s="758"/>
      <c r="P11" s="759"/>
      <c r="Q11" s="759"/>
      <c r="R11" s="760"/>
      <c r="S11" s="759"/>
      <c r="T11" s="759"/>
      <c r="U11" s="759"/>
      <c r="V11" s="763"/>
      <c r="W11" s="764"/>
      <c r="X11" s="762" t="s">
        <v>1172</v>
      </c>
    </row>
    <row r="12" spans="1:24" ht="40.25" customHeight="1">
      <c r="A12" s="319" t="s">
        <v>1173</v>
      </c>
      <c r="B12" s="759"/>
      <c r="C12" s="759"/>
      <c r="D12" s="759"/>
      <c r="E12" s="759"/>
      <c r="F12" s="760"/>
      <c r="G12" s="759"/>
      <c r="H12" s="759"/>
      <c r="I12" s="759"/>
      <c r="J12" s="758"/>
      <c r="K12" s="758"/>
      <c r="L12" s="765"/>
      <c r="M12" s="757"/>
      <c r="N12" s="758"/>
      <c r="O12" s="758"/>
      <c r="P12" s="759"/>
      <c r="Q12" s="759"/>
      <c r="R12" s="760"/>
      <c r="S12" s="759"/>
      <c r="T12" s="759"/>
      <c r="U12" s="759"/>
      <c r="V12" s="763"/>
      <c r="W12" s="764"/>
      <c r="X12" s="762" t="s">
        <v>1173</v>
      </c>
    </row>
    <row r="13" spans="1:24" ht="40.25" customHeight="1">
      <c r="A13" s="319" t="s">
        <v>1174</v>
      </c>
      <c r="B13" s="759"/>
      <c r="C13" s="759"/>
      <c r="D13" s="766"/>
      <c r="E13" s="766"/>
      <c r="F13" s="2678"/>
      <c r="G13" s="768"/>
      <c r="H13" s="759"/>
      <c r="I13" s="759"/>
      <c r="J13" s="758"/>
      <c r="K13" s="758"/>
      <c r="L13" s="766"/>
      <c r="M13" s="757"/>
      <c r="N13" s="758"/>
      <c r="O13" s="758"/>
      <c r="P13" s="759"/>
      <c r="Q13" s="759"/>
      <c r="R13" s="760"/>
      <c r="S13" s="759"/>
      <c r="T13" s="759"/>
      <c r="U13" s="759"/>
      <c r="V13" s="763"/>
      <c r="W13" s="764"/>
      <c r="X13" s="762" t="s">
        <v>1174</v>
      </c>
    </row>
    <row r="14" spans="1:24" ht="40.25" customHeight="1">
      <c r="A14" s="319" t="s">
        <v>1175</v>
      </c>
      <c r="B14" s="759"/>
      <c r="C14" s="759"/>
      <c r="D14" s="759"/>
      <c r="E14" s="759"/>
      <c r="F14" s="760"/>
      <c r="G14" s="759"/>
      <c r="H14" s="759"/>
      <c r="I14" s="759"/>
      <c r="J14" s="758"/>
      <c r="K14" s="758"/>
      <c r="L14" s="765"/>
      <c r="M14" s="757"/>
      <c r="N14" s="758"/>
      <c r="O14" s="758"/>
      <c r="P14" s="759"/>
      <c r="Q14" s="759"/>
      <c r="R14" s="760"/>
      <c r="S14" s="759"/>
      <c r="T14" s="759"/>
      <c r="U14" s="759"/>
      <c r="V14" s="763"/>
      <c r="W14" s="764"/>
      <c r="X14" s="762" t="s">
        <v>1175</v>
      </c>
    </row>
    <row r="15" spans="1:24" ht="40.25" customHeight="1">
      <c r="A15" s="319" t="s">
        <v>1176</v>
      </c>
      <c r="B15" s="759"/>
      <c r="C15" s="759"/>
      <c r="D15" s="759"/>
      <c r="E15" s="759"/>
      <c r="F15" s="760"/>
      <c r="G15" s="759"/>
      <c r="H15" s="759"/>
      <c r="I15" s="759"/>
      <c r="J15" s="758"/>
      <c r="K15" s="758"/>
      <c r="L15" s="765"/>
      <c r="M15" s="757"/>
      <c r="N15" s="758"/>
      <c r="O15" s="758"/>
      <c r="P15" s="759"/>
      <c r="Q15" s="759"/>
      <c r="R15" s="760"/>
      <c r="S15" s="759"/>
      <c r="T15" s="759"/>
      <c r="U15" s="759"/>
      <c r="V15" s="763"/>
      <c r="W15" s="764"/>
      <c r="X15" s="762" t="s">
        <v>1176</v>
      </c>
    </row>
    <row r="16" spans="1:24" ht="40.25" customHeight="1">
      <c r="A16" s="319" t="s">
        <v>1177</v>
      </c>
      <c r="B16" s="759"/>
      <c r="C16" s="767"/>
      <c r="D16" s="759"/>
      <c r="E16" s="759"/>
      <c r="F16" s="760"/>
      <c r="G16" s="759"/>
      <c r="H16" s="759"/>
      <c r="I16" s="759"/>
      <c r="J16" s="758"/>
      <c r="K16" s="758"/>
      <c r="L16" s="765"/>
      <c r="M16" s="757"/>
      <c r="N16" s="758"/>
      <c r="O16" s="758"/>
      <c r="P16" s="759"/>
      <c r="Q16" s="759"/>
      <c r="R16" s="760"/>
      <c r="S16" s="759"/>
      <c r="T16" s="759"/>
      <c r="U16" s="759"/>
      <c r="V16" s="763"/>
      <c r="W16" s="764"/>
      <c r="X16" s="762" t="s">
        <v>1177</v>
      </c>
    </row>
    <row r="17" spans="1:29" ht="40.25" customHeight="1">
      <c r="A17" s="319" t="s">
        <v>1178</v>
      </c>
      <c r="B17" s="759"/>
      <c r="C17" s="759"/>
      <c r="D17" s="759"/>
      <c r="E17" s="759"/>
      <c r="F17" s="760"/>
      <c r="G17" s="759"/>
      <c r="H17" s="759"/>
      <c r="I17" s="759"/>
      <c r="J17" s="758"/>
      <c r="K17" s="758"/>
      <c r="L17" s="765"/>
      <c r="M17" s="757"/>
      <c r="N17" s="758"/>
      <c r="O17" s="758"/>
      <c r="P17" s="759"/>
      <c r="Q17" s="759"/>
      <c r="R17" s="760"/>
      <c r="S17" s="759"/>
      <c r="T17" s="759"/>
      <c r="U17" s="759"/>
      <c r="V17" s="763"/>
      <c r="W17" s="764"/>
      <c r="X17" s="762" t="s">
        <v>1178</v>
      </c>
      <c r="Y17" s="768"/>
      <c r="Z17" s="768"/>
      <c r="AA17" s="768"/>
      <c r="AB17" s="768"/>
      <c r="AC17" s="768"/>
    </row>
    <row r="18" spans="1:29" ht="40.25" customHeight="1">
      <c r="A18" s="319" t="s">
        <v>1179</v>
      </c>
      <c r="B18" s="759"/>
      <c r="C18" s="759"/>
      <c r="D18" s="759"/>
      <c r="E18" s="759"/>
      <c r="F18" s="760"/>
      <c r="G18" s="759"/>
      <c r="H18" s="759"/>
      <c r="I18" s="759"/>
      <c r="J18" s="758"/>
      <c r="K18" s="758"/>
      <c r="L18" s="756"/>
      <c r="M18" s="757"/>
      <c r="N18" s="758"/>
      <c r="O18" s="758"/>
      <c r="P18" s="759"/>
      <c r="Q18" s="759"/>
      <c r="R18" s="760"/>
      <c r="S18" s="759"/>
      <c r="T18" s="759"/>
      <c r="U18" s="759"/>
      <c r="V18" s="763"/>
      <c r="W18" s="764"/>
      <c r="X18" s="762" t="s">
        <v>1179</v>
      </c>
      <c r="Y18" s="768"/>
      <c r="Z18" s="768"/>
      <c r="AA18" s="768"/>
      <c r="AB18" s="768"/>
      <c r="AC18" s="768"/>
    </row>
    <row r="19" spans="1:29" s="769" customFormat="1" ht="40.25" customHeight="1">
      <c r="A19" s="319" t="s">
        <v>1180</v>
      </c>
      <c r="B19" s="759"/>
      <c r="C19" s="759"/>
      <c r="D19" s="759"/>
      <c r="E19" s="759"/>
      <c r="F19" s="760"/>
      <c r="G19" s="759"/>
      <c r="H19" s="759"/>
      <c r="I19" s="759"/>
      <c r="J19" s="758"/>
      <c r="K19" s="758"/>
      <c r="L19" s="756"/>
      <c r="M19" s="757"/>
      <c r="N19" s="758"/>
      <c r="O19" s="758"/>
      <c r="P19" s="759"/>
      <c r="Q19" s="759"/>
      <c r="R19" s="760"/>
      <c r="S19" s="759"/>
      <c r="T19" s="759"/>
      <c r="U19" s="759"/>
      <c r="V19" s="763"/>
      <c r="W19" s="764"/>
      <c r="X19" s="762" t="s">
        <v>1180</v>
      </c>
    </row>
    <row r="20" spans="1:29" ht="44">
      <c r="A20" s="754" t="s">
        <v>210</v>
      </c>
      <c r="B20" s="755" t="s">
        <v>1155</v>
      </c>
      <c r="C20" s="755" t="s">
        <v>1156</v>
      </c>
      <c r="D20" s="755" t="s">
        <v>1157</v>
      </c>
      <c r="E20" s="755" t="s">
        <v>1158</v>
      </c>
      <c r="F20" s="755" t="s">
        <v>1159</v>
      </c>
      <c r="G20" s="755" t="s">
        <v>1160</v>
      </c>
      <c r="H20" s="755" t="s">
        <v>320</v>
      </c>
      <c r="I20" s="755" t="s">
        <v>855</v>
      </c>
      <c r="J20" s="754" t="s">
        <v>1161</v>
      </c>
      <c r="K20" s="754" t="s">
        <v>1162</v>
      </c>
      <c r="L20" s="754" t="s">
        <v>223</v>
      </c>
      <c r="M20" s="754" t="s">
        <v>224</v>
      </c>
      <c r="N20" s="755" t="s">
        <v>1163</v>
      </c>
      <c r="O20" s="755" t="s">
        <v>1164</v>
      </c>
      <c r="P20" s="755" t="s">
        <v>859</v>
      </c>
      <c r="Q20" s="755" t="s">
        <v>860</v>
      </c>
      <c r="R20" s="755" t="s">
        <v>1165</v>
      </c>
      <c r="S20" s="755" t="s">
        <v>1166</v>
      </c>
      <c r="T20" s="755" t="s">
        <v>1167</v>
      </c>
      <c r="U20" s="754" t="s">
        <v>1168</v>
      </c>
      <c r="V20" s="754" t="s">
        <v>1169</v>
      </c>
      <c r="W20" s="754" t="s">
        <v>1170</v>
      </c>
      <c r="X20" s="755" t="s">
        <v>358</v>
      </c>
      <c r="Y20" s="768"/>
      <c r="Z20" s="768"/>
      <c r="AA20" s="768"/>
      <c r="AB20" s="768"/>
      <c r="AC20" s="768"/>
    </row>
    <row r="21" spans="1:29" s="769" customFormat="1" ht="40.25" customHeight="1">
      <c r="A21" s="319" t="s">
        <v>1181</v>
      </c>
      <c r="B21" s="759"/>
      <c r="C21" s="759"/>
      <c r="D21" s="759"/>
      <c r="E21" s="759"/>
      <c r="F21" s="760"/>
      <c r="G21" s="759"/>
      <c r="H21" s="759"/>
      <c r="I21" s="759"/>
      <c r="J21" s="758"/>
      <c r="K21" s="758"/>
      <c r="L21" s="756"/>
      <c r="M21" s="757"/>
      <c r="N21" s="758"/>
      <c r="O21" s="758"/>
      <c r="P21" s="759"/>
      <c r="Q21" s="759"/>
      <c r="R21" s="760"/>
      <c r="S21" s="759"/>
      <c r="T21" s="759"/>
      <c r="U21" s="759"/>
      <c r="V21" s="763"/>
      <c r="W21" s="764"/>
      <c r="X21" s="762" t="s">
        <v>1181</v>
      </c>
    </row>
    <row r="22" spans="1:29" s="769" customFormat="1" ht="40.25" customHeight="1">
      <c r="A22" s="319" t="s">
        <v>1182</v>
      </c>
      <c r="B22" s="759"/>
      <c r="C22" s="759"/>
      <c r="D22" s="759"/>
      <c r="E22" s="759"/>
      <c r="F22" s="760"/>
      <c r="G22" s="759"/>
      <c r="H22" s="759"/>
      <c r="I22" s="759"/>
      <c r="J22" s="758"/>
      <c r="K22" s="758"/>
      <c r="L22" s="756"/>
      <c r="M22" s="757"/>
      <c r="N22" s="758"/>
      <c r="O22" s="758"/>
      <c r="P22" s="759"/>
      <c r="Q22" s="759"/>
      <c r="R22" s="760"/>
      <c r="S22" s="759"/>
      <c r="T22" s="759"/>
      <c r="U22" s="759"/>
      <c r="V22" s="763"/>
      <c r="W22" s="764"/>
      <c r="X22" s="762" t="s">
        <v>1182</v>
      </c>
    </row>
    <row r="23" spans="1:29" s="769" customFormat="1" ht="40.25" customHeight="1">
      <c r="A23" s="319" t="s">
        <v>1183</v>
      </c>
      <c r="B23" s="759"/>
      <c r="C23" s="759"/>
      <c r="D23" s="759"/>
      <c r="E23" s="759"/>
      <c r="F23" s="760"/>
      <c r="G23" s="759"/>
      <c r="H23" s="759"/>
      <c r="I23" s="759"/>
      <c r="J23" s="758"/>
      <c r="K23" s="758"/>
      <c r="L23" s="756"/>
      <c r="M23" s="757"/>
      <c r="N23" s="758"/>
      <c r="O23" s="758"/>
      <c r="P23" s="759"/>
      <c r="Q23" s="759"/>
      <c r="R23" s="760"/>
      <c r="S23" s="759"/>
      <c r="T23" s="759"/>
      <c r="U23" s="759"/>
      <c r="V23" s="763"/>
      <c r="W23" s="764"/>
      <c r="X23" s="762" t="s">
        <v>1183</v>
      </c>
    </row>
    <row r="24" spans="1:29" s="769" customFormat="1" ht="40.25" customHeight="1">
      <c r="A24" s="319" t="s">
        <v>1184</v>
      </c>
      <c r="B24" s="759"/>
      <c r="C24" s="759"/>
      <c r="D24" s="759"/>
      <c r="E24" s="759"/>
      <c r="F24" s="760"/>
      <c r="G24" s="759"/>
      <c r="H24" s="759"/>
      <c r="I24" s="759"/>
      <c r="J24" s="758"/>
      <c r="K24" s="758"/>
      <c r="L24" s="756"/>
      <c r="M24" s="757"/>
      <c r="N24" s="758"/>
      <c r="O24" s="758"/>
      <c r="P24" s="759"/>
      <c r="Q24" s="759"/>
      <c r="R24" s="760"/>
      <c r="S24" s="759"/>
      <c r="T24" s="759"/>
      <c r="U24" s="759"/>
      <c r="V24" s="763"/>
      <c r="W24" s="764"/>
      <c r="X24" s="762" t="s">
        <v>1184</v>
      </c>
    </row>
    <row r="25" spans="1:29" s="769" customFormat="1" ht="40.25" customHeight="1">
      <c r="A25" s="319" t="s">
        <v>1185</v>
      </c>
      <c r="B25" s="759"/>
      <c r="C25" s="759"/>
      <c r="D25" s="759"/>
      <c r="E25" s="759"/>
      <c r="F25" s="760"/>
      <c r="G25" s="759"/>
      <c r="H25" s="759"/>
      <c r="I25" s="759"/>
      <c r="J25" s="758"/>
      <c r="K25" s="764"/>
      <c r="L25" s="756"/>
      <c r="M25" s="757"/>
      <c r="N25" s="758"/>
      <c r="O25" s="758"/>
      <c r="P25" s="759"/>
      <c r="Q25" s="759"/>
      <c r="R25" s="760"/>
      <c r="S25" s="759"/>
      <c r="T25" s="759"/>
      <c r="U25" s="759"/>
      <c r="V25" s="763"/>
      <c r="W25" s="764"/>
      <c r="X25" s="762" t="s">
        <v>1185</v>
      </c>
    </row>
    <row r="26" spans="1:29" s="769" customFormat="1" ht="18" customHeight="1">
      <c r="A26" s="770" t="s">
        <v>903</v>
      </c>
      <c r="B26" s="771"/>
      <c r="C26" s="772"/>
      <c r="D26" s="772"/>
      <c r="E26" s="772"/>
      <c r="F26" s="773"/>
      <c r="G26" s="772"/>
      <c r="H26" s="772"/>
      <c r="I26" s="772"/>
      <c r="J26" s="774"/>
      <c r="K26" s="775"/>
      <c r="L26" s="776"/>
      <c r="M26" s="777"/>
      <c r="N26" s="772"/>
      <c r="O26" s="772"/>
      <c r="P26" s="772"/>
      <c r="Q26" s="772"/>
      <c r="R26" s="773"/>
      <c r="S26" s="772"/>
      <c r="T26" s="772"/>
      <c r="U26" s="772"/>
      <c r="V26" s="774"/>
      <c r="W26" s="775"/>
      <c r="X26" s="778" t="s">
        <v>342</v>
      </c>
    </row>
    <row r="27" spans="1:29" s="779" customFormat="1" ht="14.5">
      <c r="A27" s="780" t="s">
        <v>1186</v>
      </c>
      <c r="B27" s="781"/>
      <c r="C27" s="781"/>
      <c r="D27" s="781"/>
      <c r="E27" s="781"/>
      <c r="F27" s="781"/>
      <c r="G27" s="781"/>
      <c r="H27" s="781"/>
      <c r="I27" s="781"/>
      <c r="J27" s="781"/>
      <c r="K27" s="781"/>
      <c r="L27" s="781"/>
      <c r="M27" s="2978" t="s">
        <v>1187</v>
      </c>
      <c r="N27" s="2978"/>
      <c r="O27" s="2978"/>
      <c r="P27" s="2978"/>
      <c r="Q27" s="2978"/>
      <c r="R27" s="2978"/>
      <c r="S27" s="2978"/>
      <c r="T27" s="2978"/>
      <c r="U27" s="2978"/>
      <c r="V27" s="2978"/>
      <c r="W27" s="2978"/>
      <c r="X27" s="2978"/>
      <c r="Y27" s="782"/>
      <c r="Z27" s="782"/>
      <c r="AA27" s="782"/>
      <c r="AB27" s="782"/>
      <c r="AC27" s="782"/>
    </row>
    <row r="28" spans="1:29" s="779" customFormat="1" ht="18" customHeight="1">
      <c r="A28" s="783" t="s">
        <v>1188</v>
      </c>
      <c r="B28" s="782"/>
      <c r="C28" s="782"/>
      <c r="D28" s="782"/>
      <c r="E28" s="782"/>
      <c r="F28" s="782"/>
      <c r="G28" s="782"/>
      <c r="H28" s="782"/>
      <c r="I28" s="782"/>
      <c r="J28" s="782"/>
      <c r="K28" s="782"/>
      <c r="L28" s="782"/>
      <c r="M28" s="784"/>
      <c r="N28" s="785"/>
      <c r="O28" s="786"/>
      <c r="P28" s="786"/>
      <c r="Q28" s="786"/>
      <c r="R28" s="786"/>
      <c r="S28" s="786"/>
      <c r="T28" s="786"/>
      <c r="U28" s="786"/>
      <c r="V28" s="786"/>
      <c r="W28" s="786"/>
      <c r="X28" s="437" t="s">
        <v>1189</v>
      </c>
      <c r="Y28" s="782"/>
      <c r="Z28" s="782"/>
      <c r="AA28" s="782"/>
      <c r="AB28" s="782"/>
      <c r="AC28" s="782"/>
    </row>
    <row r="29" spans="1:29" s="779" customFormat="1" ht="18" customHeight="1">
      <c r="A29" s="787" t="s">
        <v>1190</v>
      </c>
      <c r="B29" s="788"/>
      <c r="C29" s="788"/>
      <c r="D29" s="788"/>
      <c r="E29" s="788"/>
      <c r="F29" s="788"/>
      <c r="G29" s="782"/>
      <c r="H29" s="782"/>
      <c r="I29" s="782"/>
      <c r="J29" s="782"/>
      <c r="K29" s="782"/>
      <c r="L29" s="782"/>
      <c r="M29" s="784"/>
      <c r="N29" s="785"/>
      <c r="O29" s="786"/>
      <c r="P29" s="786"/>
      <c r="Q29" s="786"/>
      <c r="R29" s="786"/>
      <c r="S29" s="786"/>
      <c r="T29" s="786"/>
      <c r="U29" s="786"/>
      <c r="V29" s="786"/>
      <c r="W29" s="786"/>
      <c r="X29" s="437" t="s">
        <v>1191</v>
      </c>
      <c r="Y29" s="47"/>
      <c r="Z29" s="47"/>
      <c r="AA29" s="47"/>
      <c r="AB29" s="47"/>
      <c r="AC29" s="47"/>
    </row>
    <row r="30" spans="1:29" s="769" customFormat="1" ht="18" customHeight="1">
      <c r="A30" s="297" t="s">
        <v>1192</v>
      </c>
      <c r="J30" s="789"/>
      <c r="K30" s="789"/>
      <c r="M30" s="790"/>
      <c r="N30" s="790"/>
      <c r="O30" s="790"/>
      <c r="P30" s="790"/>
      <c r="Q30" s="790"/>
      <c r="R30" s="790"/>
      <c r="S30" s="790"/>
      <c r="T30" s="790"/>
      <c r="U30" s="790"/>
      <c r="V30" s="791"/>
      <c r="W30" s="791"/>
      <c r="X30" s="437" t="s">
        <v>1193</v>
      </c>
    </row>
    <row r="31" spans="1:29" s="792" customFormat="1" ht="25.25" customHeight="1">
      <c r="A31" s="174" t="s">
        <v>1194</v>
      </c>
      <c r="B31" s="175"/>
      <c r="C31" s="175"/>
      <c r="D31" s="175"/>
      <c r="E31" s="175"/>
      <c r="F31" s="175"/>
      <c r="G31" s="175"/>
      <c r="H31" s="175"/>
      <c r="I31" s="175"/>
      <c r="J31" s="175"/>
      <c r="K31" s="175"/>
      <c r="L31" s="793"/>
      <c r="M31" s="794"/>
      <c r="N31" s="175"/>
      <c r="O31" s="175"/>
      <c r="P31" s="175"/>
      <c r="Q31" s="175"/>
      <c r="R31" s="175"/>
      <c r="S31" s="175"/>
      <c r="T31" s="175"/>
      <c r="U31" s="175"/>
      <c r="V31" s="175"/>
      <c r="W31" s="175"/>
      <c r="X31" s="795" t="s">
        <v>1195</v>
      </c>
      <c r="Y31" s="796"/>
      <c r="Z31" s="796"/>
      <c r="AA31" s="796"/>
      <c r="AB31" s="796"/>
      <c r="AC31" s="796"/>
    </row>
    <row r="32" spans="1:29" ht="42">
      <c r="A32" s="755" t="s">
        <v>210</v>
      </c>
      <c r="B32" s="755" t="s">
        <v>1155</v>
      </c>
      <c r="C32" s="3073" t="s">
        <v>1196</v>
      </c>
      <c r="D32" s="3074"/>
      <c r="E32" s="755" t="s">
        <v>1159</v>
      </c>
      <c r="F32" s="755" t="s">
        <v>1160</v>
      </c>
      <c r="G32" s="755" t="s">
        <v>1197</v>
      </c>
      <c r="H32" s="755" t="s">
        <v>320</v>
      </c>
      <c r="I32" s="755" t="s">
        <v>855</v>
      </c>
      <c r="J32" s="797" t="s">
        <v>322</v>
      </c>
      <c r="K32" s="754" t="s">
        <v>1198</v>
      </c>
      <c r="L32" s="798" t="s">
        <v>223</v>
      </c>
      <c r="M32" s="755" t="s">
        <v>224</v>
      </c>
      <c r="N32" s="755" t="s">
        <v>1199</v>
      </c>
      <c r="O32" s="755" t="s">
        <v>324</v>
      </c>
      <c r="P32" s="797" t="s">
        <v>859</v>
      </c>
      <c r="Q32" s="755" t="s">
        <v>860</v>
      </c>
      <c r="R32" s="755" t="s">
        <v>1200</v>
      </c>
      <c r="S32" s="755" t="s">
        <v>1165</v>
      </c>
      <c r="T32" s="755" t="s">
        <v>1201</v>
      </c>
      <c r="U32" s="3071" t="s">
        <v>1202</v>
      </c>
      <c r="V32" s="3072"/>
      <c r="W32" s="755" t="s">
        <v>1203</v>
      </c>
      <c r="X32" s="755" t="s">
        <v>237</v>
      </c>
      <c r="Y32" s="768"/>
      <c r="Z32" s="768"/>
      <c r="AA32" s="768"/>
      <c r="AB32" s="768"/>
      <c r="AC32" s="768"/>
    </row>
    <row r="33" spans="1:29" ht="40.25" customHeight="1">
      <c r="A33" s="760" t="s">
        <v>1204</v>
      </c>
      <c r="B33" s="2676" t="s">
        <v>4132</v>
      </c>
      <c r="C33" s="3070" t="s">
        <v>4137</v>
      </c>
      <c r="D33" s="3066"/>
      <c r="E33" s="2676" t="s">
        <v>4138</v>
      </c>
      <c r="F33" s="2676" t="s">
        <v>4133</v>
      </c>
      <c r="G33" s="799">
        <v>16</v>
      </c>
      <c r="H33" s="2676" t="s">
        <v>482</v>
      </c>
      <c r="I33" s="799">
        <v>13</v>
      </c>
      <c r="J33" s="2679">
        <v>1900000</v>
      </c>
      <c r="K33" s="800">
        <v>1</v>
      </c>
      <c r="L33" s="760"/>
      <c r="M33" s="799"/>
      <c r="N33" s="2785">
        <f>IF(K33&gt;0,K33,"")</f>
        <v>1</v>
      </c>
      <c r="O33" s="2786">
        <v>1900000</v>
      </c>
      <c r="P33" s="2785">
        <v>13</v>
      </c>
      <c r="Q33" s="2785" t="s">
        <v>4906</v>
      </c>
      <c r="R33" s="2785">
        <v>16</v>
      </c>
      <c r="S33" s="2785" t="s">
        <v>4900</v>
      </c>
      <c r="T33" s="2785" t="s">
        <v>4902</v>
      </c>
      <c r="U33" s="3067" t="s">
        <v>4907</v>
      </c>
      <c r="V33" s="3068"/>
      <c r="W33" s="2785" t="s">
        <v>4911</v>
      </c>
      <c r="X33" s="760" t="s">
        <v>1204</v>
      </c>
      <c r="Y33" s="768"/>
      <c r="Z33" s="768"/>
      <c r="AA33" s="768"/>
      <c r="AB33" s="768"/>
      <c r="AC33" s="768"/>
    </row>
    <row r="34" spans="1:29" ht="40.25" customHeight="1">
      <c r="A34" s="760" t="s">
        <v>1205</v>
      </c>
      <c r="B34" s="2676" t="s">
        <v>4134</v>
      </c>
      <c r="C34" s="3070" t="s">
        <v>4137</v>
      </c>
      <c r="D34" s="3066"/>
      <c r="E34" s="2676" t="s">
        <v>4135</v>
      </c>
      <c r="F34" s="2676" t="s">
        <v>4136</v>
      </c>
      <c r="G34" s="799">
        <v>16</v>
      </c>
      <c r="H34" s="2676" t="s">
        <v>482</v>
      </c>
      <c r="I34" s="2676" t="s">
        <v>4139</v>
      </c>
      <c r="J34" s="2679">
        <v>220000</v>
      </c>
      <c r="K34" s="800">
        <v>1</v>
      </c>
      <c r="L34" s="760"/>
      <c r="M34" s="799"/>
      <c r="N34" s="2785">
        <f t="shared" ref="N34:N48" si="0">IF(K34&gt;0,K34,"")</f>
        <v>1</v>
      </c>
      <c r="O34" s="2786">
        <v>220000</v>
      </c>
      <c r="P34" s="2785" t="s">
        <v>4139</v>
      </c>
      <c r="Q34" s="2785" t="s">
        <v>4906</v>
      </c>
      <c r="R34" s="2785">
        <v>16</v>
      </c>
      <c r="S34" s="2785" t="s">
        <v>4901</v>
      </c>
      <c r="T34" s="2785" t="s">
        <v>4903</v>
      </c>
      <c r="U34" s="3067" t="s">
        <v>4907</v>
      </c>
      <c r="V34" s="3068"/>
      <c r="W34" s="2785" t="s">
        <v>4909</v>
      </c>
      <c r="X34" s="760" t="s">
        <v>1205</v>
      </c>
      <c r="Y34" s="768"/>
      <c r="Z34" s="768"/>
      <c r="AA34" s="768"/>
      <c r="AB34" s="768"/>
      <c r="AC34" s="768"/>
    </row>
    <row r="35" spans="1:29" ht="40.25" customHeight="1">
      <c r="A35" s="760" t="s">
        <v>1206</v>
      </c>
      <c r="B35" s="2676" t="s">
        <v>4140</v>
      </c>
      <c r="C35" s="3070" t="s">
        <v>4141</v>
      </c>
      <c r="D35" s="3066"/>
      <c r="E35" s="2676" t="s">
        <v>4142</v>
      </c>
      <c r="F35" s="2676" t="s">
        <v>4133</v>
      </c>
      <c r="G35" s="799">
        <v>16</v>
      </c>
      <c r="H35" s="2676" t="s">
        <v>482</v>
      </c>
      <c r="I35" s="799">
        <v>42</v>
      </c>
      <c r="J35" s="2679">
        <v>385000</v>
      </c>
      <c r="K35" s="800">
        <v>1</v>
      </c>
      <c r="L35" s="760"/>
      <c r="M35" s="799"/>
      <c r="N35" s="2785">
        <f t="shared" si="0"/>
        <v>1</v>
      </c>
      <c r="O35" s="2786">
        <v>385000</v>
      </c>
      <c r="P35" s="2785">
        <v>42</v>
      </c>
      <c r="Q35" s="2785" t="s">
        <v>4906</v>
      </c>
      <c r="R35" s="2785">
        <v>16</v>
      </c>
      <c r="S35" s="2785" t="s">
        <v>4900</v>
      </c>
      <c r="T35" s="2785" t="s">
        <v>4904</v>
      </c>
      <c r="U35" s="3067" t="s">
        <v>4908</v>
      </c>
      <c r="V35" s="3068"/>
      <c r="W35" s="2785" t="s">
        <v>4912</v>
      </c>
      <c r="X35" s="760" t="s">
        <v>1206</v>
      </c>
      <c r="Y35" s="768"/>
      <c r="Z35" s="768"/>
      <c r="AA35" s="768"/>
      <c r="AB35" s="768"/>
      <c r="AC35" s="768"/>
    </row>
    <row r="36" spans="1:29" ht="40.25" customHeight="1">
      <c r="A36" s="760" t="s">
        <v>1207</v>
      </c>
      <c r="B36" s="2676" t="s">
        <v>4143</v>
      </c>
      <c r="C36" s="3070" t="s">
        <v>4137</v>
      </c>
      <c r="D36" s="3066"/>
      <c r="E36" s="799">
        <v>12</v>
      </c>
      <c r="F36" s="2676" t="s">
        <v>4133</v>
      </c>
      <c r="G36" s="799">
        <v>16</v>
      </c>
      <c r="H36" s="2676" t="s">
        <v>482</v>
      </c>
      <c r="I36" s="799">
        <v>32</v>
      </c>
      <c r="J36" s="2679">
        <v>1850000</v>
      </c>
      <c r="K36" s="800"/>
      <c r="L36" s="760"/>
      <c r="M36" s="799"/>
      <c r="N36" s="2785" t="str">
        <f t="shared" si="0"/>
        <v/>
      </c>
      <c r="O36" s="2786">
        <v>1850000</v>
      </c>
      <c r="P36" s="2785">
        <v>32</v>
      </c>
      <c r="Q36" s="2785" t="s">
        <v>4906</v>
      </c>
      <c r="R36" s="2785">
        <v>16</v>
      </c>
      <c r="S36" s="2785" t="s">
        <v>4900</v>
      </c>
      <c r="T36" s="2785" t="s">
        <v>4905</v>
      </c>
      <c r="U36" s="3067" t="s">
        <v>4907</v>
      </c>
      <c r="V36" s="3068"/>
      <c r="W36" s="2785" t="s">
        <v>4913</v>
      </c>
      <c r="X36" s="760" t="s">
        <v>1207</v>
      </c>
      <c r="Y36" s="768"/>
      <c r="Z36" s="768"/>
      <c r="AA36" s="768"/>
      <c r="AB36" s="768"/>
      <c r="AC36" s="768"/>
    </row>
    <row r="37" spans="1:29" ht="40.25" customHeight="1">
      <c r="A37" s="760" t="s">
        <v>1208</v>
      </c>
      <c r="B37" s="799"/>
      <c r="C37" s="3065"/>
      <c r="D37" s="3066"/>
      <c r="E37" s="799"/>
      <c r="F37" s="799"/>
      <c r="G37" s="799"/>
      <c r="H37" s="799"/>
      <c r="I37" s="799"/>
      <c r="J37" s="799"/>
      <c r="K37" s="800"/>
      <c r="L37" s="760"/>
      <c r="M37" s="799"/>
      <c r="N37" s="799" t="str">
        <f t="shared" si="0"/>
        <v/>
      </c>
      <c r="O37" s="799"/>
      <c r="P37" s="799"/>
      <c r="Q37" s="799"/>
      <c r="R37" s="799"/>
      <c r="S37" s="799"/>
      <c r="T37" s="799"/>
      <c r="U37" s="3065"/>
      <c r="V37" s="3066"/>
      <c r="W37" s="760"/>
      <c r="X37" s="760" t="s">
        <v>1208</v>
      </c>
      <c r="Y37" s="768"/>
      <c r="Z37" s="768"/>
      <c r="AA37" s="768"/>
      <c r="AB37" s="768"/>
      <c r="AC37" s="768"/>
    </row>
    <row r="38" spans="1:29" ht="40.25" customHeight="1">
      <c r="A38" s="760" t="s">
        <v>1209</v>
      </c>
      <c r="B38" s="799"/>
      <c r="C38" s="3065"/>
      <c r="D38" s="3066"/>
      <c r="E38" s="799"/>
      <c r="F38" s="799"/>
      <c r="G38" s="799"/>
      <c r="H38" s="799"/>
      <c r="I38" s="799"/>
      <c r="J38" s="799"/>
      <c r="K38" s="800"/>
      <c r="L38" s="760"/>
      <c r="M38" s="799"/>
      <c r="N38" s="799" t="str">
        <f t="shared" si="0"/>
        <v/>
      </c>
      <c r="O38" s="799"/>
      <c r="P38" s="799"/>
      <c r="Q38" s="799"/>
      <c r="R38" s="799"/>
      <c r="S38" s="799"/>
      <c r="T38" s="799"/>
      <c r="U38" s="3065"/>
      <c r="V38" s="3066"/>
      <c r="W38" s="760"/>
      <c r="X38" s="760" t="s">
        <v>1209</v>
      </c>
      <c r="Y38" s="768"/>
      <c r="Z38" s="768"/>
      <c r="AA38" s="768"/>
      <c r="AB38" s="768"/>
      <c r="AC38" s="768"/>
    </row>
    <row r="39" spans="1:29" ht="40.25" customHeight="1">
      <c r="A39" s="760" t="s">
        <v>1210</v>
      </c>
      <c r="B39" s="799"/>
      <c r="C39" s="3065"/>
      <c r="D39" s="3066"/>
      <c r="E39" s="799"/>
      <c r="F39" s="799"/>
      <c r="G39" s="799"/>
      <c r="H39" s="799"/>
      <c r="I39" s="799"/>
      <c r="J39" s="799"/>
      <c r="K39" s="800"/>
      <c r="L39" s="760"/>
      <c r="M39" s="799"/>
      <c r="N39" s="799" t="str">
        <f t="shared" si="0"/>
        <v/>
      </c>
      <c r="O39" s="799"/>
      <c r="P39" s="799"/>
      <c r="Q39" s="799"/>
      <c r="R39" s="799"/>
      <c r="S39" s="799"/>
      <c r="T39" s="799"/>
      <c r="U39" s="3065"/>
      <c r="V39" s="3066"/>
      <c r="W39" s="760"/>
      <c r="X39" s="760" t="s">
        <v>1210</v>
      </c>
      <c r="Y39" s="768"/>
      <c r="Z39" s="768"/>
      <c r="AA39" s="768"/>
      <c r="AB39" s="768"/>
      <c r="AC39" s="768"/>
    </row>
    <row r="40" spans="1:29" ht="40.25" customHeight="1">
      <c r="A40" s="760" t="s">
        <v>1211</v>
      </c>
      <c r="B40" s="799"/>
      <c r="C40" s="3065"/>
      <c r="D40" s="3066"/>
      <c r="E40" s="799"/>
      <c r="F40" s="799"/>
      <c r="G40" s="799"/>
      <c r="H40" s="799"/>
      <c r="I40" s="799"/>
      <c r="J40" s="799"/>
      <c r="K40" s="800"/>
      <c r="L40" s="760"/>
      <c r="M40" s="799"/>
      <c r="N40" s="799" t="str">
        <f t="shared" si="0"/>
        <v/>
      </c>
      <c r="O40" s="799"/>
      <c r="P40" s="799"/>
      <c r="Q40" s="799"/>
      <c r="R40" s="799"/>
      <c r="S40" s="799"/>
      <c r="T40" s="799"/>
      <c r="U40" s="3065"/>
      <c r="V40" s="3066"/>
      <c r="W40" s="760"/>
      <c r="X40" s="760" t="s">
        <v>1211</v>
      </c>
      <c r="Y40" s="768"/>
      <c r="Z40" s="768"/>
      <c r="AA40" s="768"/>
      <c r="AB40" s="768"/>
      <c r="AC40" s="768"/>
    </row>
    <row r="41" spans="1:29" ht="40.25" customHeight="1">
      <c r="A41" s="760" t="s">
        <v>1212</v>
      </c>
      <c r="B41" s="799"/>
      <c r="C41" s="3065"/>
      <c r="D41" s="3066"/>
      <c r="E41" s="799"/>
      <c r="F41" s="799"/>
      <c r="G41" s="799"/>
      <c r="H41" s="799"/>
      <c r="I41" s="799"/>
      <c r="J41" s="799"/>
      <c r="K41" s="800"/>
      <c r="L41" s="760"/>
      <c r="M41" s="799"/>
      <c r="N41" s="799" t="str">
        <f t="shared" si="0"/>
        <v/>
      </c>
      <c r="O41" s="799"/>
      <c r="P41" s="799"/>
      <c r="Q41" s="799"/>
      <c r="R41" s="799"/>
      <c r="S41" s="799"/>
      <c r="T41" s="799"/>
      <c r="U41" s="3065"/>
      <c r="V41" s="3066"/>
      <c r="W41" s="760"/>
      <c r="X41" s="760" t="s">
        <v>1212</v>
      </c>
      <c r="Y41" s="768"/>
      <c r="Z41" s="768"/>
      <c r="AA41" s="768"/>
      <c r="AB41" s="768"/>
      <c r="AC41" s="768"/>
    </row>
    <row r="42" spans="1:29" ht="40.25" customHeight="1">
      <c r="A42" s="760" t="s">
        <v>1213</v>
      </c>
      <c r="B42" s="799"/>
      <c r="C42" s="3065"/>
      <c r="D42" s="3066"/>
      <c r="E42" s="799"/>
      <c r="F42" s="799"/>
      <c r="G42" s="799"/>
      <c r="H42" s="799"/>
      <c r="I42" s="799"/>
      <c r="J42" s="799"/>
      <c r="K42" s="800"/>
      <c r="L42" s="760"/>
      <c r="M42" s="799"/>
      <c r="N42" s="799" t="str">
        <f t="shared" si="0"/>
        <v/>
      </c>
      <c r="O42" s="799"/>
      <c r="P42" s="799"/>
      <c r="Q42" s="799"/>
      <c r="R42" s="799"/>
      <c r="S42" s="799"/>
      <c r="T42" s="799"/>
      <c r="U42" s="3065"/>
      <c r="V42" s="3066"/>
      <c r="W42" s="760"/>
      <c r="X42" s="760" t="s">
        <v>1213</v>
      </c>
      <c r="Y42" s="768"/>
      <c r="Z42" s="768"/>
      <c r="AA42" s="768"/>
      <c r="AB42" s="768"/>
      <c r="AC42" s="768"/>
    </row>
    <row r="43" spans="1:29" ht="42">
      <c r="A43" s="755" t="s">
        <v>210</v>
      </c>
      <c r="B43" s="755" t="s">
        <v>1155</v>
      </c>
      <c r="C43" s="3073" t="s">
        <v>1196</v>
      </c>
      <c r="D43" s="3074"/>
      <c r="E43" s="755" t="s">
        <v>1159</v>
      </c>
      <c r="F43" s="755" t="s">
        <v>1160</v>
      </c>
      <c r="G43" s="755" t="s">
        <v>1197</v>
      </c>
      <c r="H43" s="755" t="s">
        <v>320</v>
      </c>
      <c r="I43" s="755" t="s">
        <v>855</v>
      </c>
      <c r="J43" s="797" t="s">
        <v>1122</v>
      </c>
      <c r="K43" s="754" t="s">
        <v>1198</v>
      </c>
      <c r="L43" s="798" t="s">
        <v>223</v>
      </c>
      <c r="M43" s="755" t="s">
        <v>224</v>
      </c>
      <c r="N43" s="755" t="s">
        <v>1199</v>
      </c>
      <c r="O43" s="755" t="s">
        <v>324</v>
      </c>
      <c r="P43" s="797" t="s">
        <v>859</v>
      </c>
      <c r="Q43" s="755" t="s">
        <v>860</v>
      </c>
      <c r="R43" s="755" t="s">
        <v>1200</v>
      </c>
      <c r="S43" s="755" t="s">
        <v>1165</v>
      </c>
      <c r="T43" s="755" t="s">
        <v>1201</v>
      </c>
      <c r="U43" s="3071" t="s">
        <v>1202</v>
      </c>
      <c r="V43" s="3072"/>
      <c r="W43" s="755" t="s">
        <v>1203</v>
      </c>
      <c r="X43" s="755" t="s">
        <v>237</v>
      </c>
      <c r="Y43" s="768"/>
      <c r="Z43" s="768"/>
      <c r="AA43" s="768"/>
      <c r="AB43" s="768"/>
      <c r="AC43" s="768"/>
    </row>
    <row r="44" spans="1:29" ht="40.25" customHeight="1">
      <c r="A44" s="760" t="s">
        <v>1214</v>
      </c>
      <c r="B44" s="799"/>
      <c r="C44" s="3065"/>
      <c r="D44" s="3066"/>
      <c r="E44" s="799"/>
      <c r="F44" s="799"/>
      <c r="G44" s="799"/>
      <c r="H44" s="799"/>
      <c r="I44" s="799"/>
      <c r="J44" s="799"/>
      <c r="K44" s="800"/>
      <c r="L44" s="760"/>
      <c r="M44" s="799"/>
      <c r="N44" s="799" t="str">
        <f t="shared" si="0"/>
        <v/>
      </c>
      <c r="O44" s="799"/>
      <c r="P44" s="799"/>
      <c r="Q44" s="799"/>
      <c r="R44" s="799"/>
      <c r="S44" s="799"/>
      <c r="T44" s="799"/>
      <c r="U44" s="3065"/>
      <c r="V44" s="3066"/>
      <c r="W44" s="760"/>
      <c r="X44" s="760" t="s">
        <v>1214</v>
      </c>
      <c r="Y44" s="768"/>
      <c r="Z44" s="768"/>
      <c r="AA44" s="768"/>
      <c r="AB44" s="768"/>
      <c r="AC44" s="768"/>
    </row>
    <row r="45" spans="1:29" ht="40.25" customHeight="1">
      <c r="A45" s="760" t="s">
        <v>1215</v>
      </c>
      <c r="B45" s="799"/>
      <c r="C45" s="3065"/>
      <c r="D45" s="3066"/>
      <c r="E45" s="799"/>
      <c r="F45" s="799"/>
      <c r="G45" s="799"/>
      <c r="H45" s="799"/>
      <c r="I45" s="799"/>
      <c r="J45" s="799"/>
      <c r="K45" s="800"/>
      <c r="L45" s="760"/>
      <c r="M45" s="799"/>
      <c r="N45" s="799" t="str">
        <f t="shared" si="0"/>
        <v/>
      </c>
      <c r="O45" s="799"/>
      <c r="P45" s="799"/>
      <c r="Q45" s="799"/>
      <c r="R45" s="799"/>
      <c r="S45" s="799"/>
      <c r="T45" s="799"/>
      <c r="U45" s="3065"/>
      <c r="V45" s="3066"/>
      <c r="W45" s="760"/>
      <c r="X45" s="760" t="s">
        <v>1215</v>
      </c>
      <c r="Y45" s="768"/>
      <c r="Z45" s="768"/>
      <c r="AA45" s="768"/>
      <c r="AB45" s="768"/>
      <c r="AC45" s="768"/>
    </row>
    <row r="46" spans="1:29" ht="40.25" customHeight="1">
      <c r="A46" s="760" t="s">
        <v>1216</v>
      </c>
      <c r="B46" s="799"/>
      <c r="C46" s="3065"/>
      <c r="D46" s="3066"/>
      <c r="E46" s="799"/>
      <c r="F46" s="799"/>
      <c r="G46" s="799"/>
      <c r="H46" s="799"/>
      <c r="I46" s="799"/>
      <c r="J46" s="799"/>
      <c r="K46" s="800"/>
      <c r="L46" s="760"/>
      <c r="M46" s="799"/>
      <c r="N46" s="799" t="str">
        <f t="shared" si="0"/>
        <v/>
      </c>
      <c r="O46" s="799"/>
      <c r="P46" s="799"/>
      <c r="Q46" s="799"/>
      <c r="R46" s="799"/>
      <c r="S46" s="799"/>
      <c r="T46" s="799"/>
      <c r="U46" s="3065"/>
      <c r="V46" s="3066"/>
      <c r="W46" s="760"/>
      <c r="X46" s="760" t="s">
        <v>1216</v>
      </c>
      <c r="Y46" s="768"/>
      <c r="Z46" s="768"/>
      <c r="AA46" s="768"/>
      <c r="AB46" s="768"/>
      <c r="AC46" s="768"/>
    </row>
    <row r="47" spans="1:29" ht="40.25" customHeight="1">
      <c r="A47" s="760" t="s">
        <v>1217</v>
      </c>
      <c r="B47" s="799"/>
      <c r="C47" s="3065"/>
      <c r="D47" s="3066"/>
      <c r="E47" s="799"/>
      <c r="F47" s="799"/>
      <c r="G47" s="799"/>
      <c r="H47" s="799"/>
      <c r="I47" s="799"/>
      <c r="J47" s="799"/>
      <c r="K47" s="800"/>
      <c r="L47" s="760"/>
      <c r="M47" s="799"/>
      <c r="N47" s="799" t="str">
        <f t="shared" si="0"/>
        <v/>
      </c>
      <c r="O47" s="799"/>
      <c r="P47" s="799"/>
      <c r="Q47" s="799"/>
      <c r="R47" s="799"/>
      <c r="S47" s="799"/>
      <c r="T47" s="799"/>
      <c r="U47" s="3065"/>
      <c r="V47" s="3066"/>
      <c r="W47" s="760"/>
      <c r="X47" s="760" t="s">
        <v>1217</v>
      </c>
      <c r="Y47" s="768"/>
      <c r="Z47" s="768"/>
      <c r="AA47" s="768"/>
      <c r="AB47" s="768"/>
      <c r="AC47" s="768"/>
    </row>
    <row r="48" spans="1:29" ht="40.25" customHeight="1">
      <c r="A48" s="760" t="s">
        <v>1218</v>
      </c>
      <c r="B48" s="799"/>
      <c r="C48" s="3065"/>
      <c r="D48" s="3066"/>
      <c r="E48" s="799"/>
      <c r="F48" s="799"/>
      <c r="G48" s="799"/>
      <c r="H48" s="799"/>
      <c r="I48" s="799"/>
      <c r="J48" s="799"/>
      <c r="K48" s="800"/>
      <c r="L48" s="760"/>
      <c r="M48" s="799"/>
      <c r="N48" s="799" t="str">
        <f t="shared" si="0"/>
        <v/>
      </c>
      <c r="O48" s="799"/>
      <c r="P48" s="799"/>
      <c r="Q48" s="799"/>
      <c r="R48" s="799"/>
      <c r="S48" s="799"/>
      <c r="T48" s="799"/>
      <c r="U48" s="3065"/>
      <c r="V48" s="3066"/>
      <c r="W48" s="760"/>
      <c r="X48" s="760" t="s">
        <v>1218</v>
      </c>
      <c r="Y48" s="768"/>
      <c r="Z48" s="768"/>
      <c r="AA48" s="768"/>
      <c r="AB48" s="768"/>
      <c r="AC48" s="768"/>
    </row>
    <row r="49" spans="1:29" s="801" customFormat="1" ht="18" customHeight="1">
      <c r="A49" s="770" t="s">
        <v>903</v>
      </c>
      <c r="B49" s="132"/>
      <c r="C49" s="132"/>
      <c r="D49" s="132"/>
      <c r="E49" s="132"/>
      <c r="F49" s="132"/>
      <c r="G49" s="132"/>
      <c r="H49" s="132"/>
      <c r="I49" s="132"/>
      <c r="J49" s="716"/>
      <c r="K49" s="716"/>
      <c r="L49" s="132"/>
      <c r="M49" s="605"/>
      <c r="N49" s="132"/>
      <c r="O49" s="132"/>
      <c r="P49" s="132"/>
      <c r="Q49" s="132"/>
      <c r="R49" s="132"/>
      <c r="S49" s="132"/>
      <c r="T49" s="132"/>
      <c r="U49" s="132"/>
      <c r="V49" s="716"/>
      <c r="W49" s="716"/>
      <c r="X49" s="426" t="s">
        <v>342</v>
      </c>
    </row>
    <row r="50" spans="1:29" ht="31.5" customHeight="1">
      <c r="A50" s="3069" t="s">
        <v>1219</v>
      </c>
      <c r="B50" s="3069"/>
      <c r="C50" s="3069"/>
      <c r="D50" s="3069"/>
      <c r="E50" s="3069"/>
      <c r="F50" s="3069"/>
      <c r="G50" s="3069"/>
      <c r="H50" s="3069"/>
      <c r="I50" s="3069"/>
      <c r="J50" s="3069"/>
      <c r="K50" s="3069"/>
      <c r="L50" s="3069"/>
      <c r="M50" s="2937" t="s">
        <v>1220</v>
      </c>
      <c r="N50" s="2937"/>
      <c r="O50" s="2937"/>
      <c r="P50" s="2937"/>
      <c r="Q50" s="2937"/>
      <c r="R50" s="2937"/>
      <c r="S50" s="2937"/>
      <c r="T50" s="2937"/>
      <c r="U50" s="2937"/>
      <c r="V50" s="2937"/>
      <c r="W50" s="2937"/>
      <c r="X50" s="2937"/>
      <c r="Y50" s="768"/>
      <c r="Z50" s="768"/>
      <c r="AA50" s="768"/>
      <c r="AB50" s="768"/>
      <c r="AC50" s="768"/>
    </row>
    <row r="51" spans="1:29" s="802" customFormat="1" ht="24" customHeight="1">
      <c r="A51" s="606" t="s">
        <v>1221</v>
      </c>
      <c r="B51" s="803"/>
      <c r="C51" s="803"/>
      <c r="D51" s="803"/>
      <c r="E51" s="803"/>
      <c r="F51" s="803"/>
      <c r="G51" s="803"/>
      <c r="H51" s="803"/>
      <c r="I51" s="803"/>
      <c r="J51" s="804"/>
      <c r="K51" s="804"/>
      <c r="L51" s="803"/>
      <c r="M51" s="803"/>
      <c r="N51" s="803"/>
      <c r="O51" s="803"/>
      <c r="P51" s="803"/>
      <c r="Q51" s="803"/>
      <c r="R51" s="803"/>
      <c r="S51" s="803"/>
      <c r="T51" s="803"/>
      <c r="U51" s="803"/>
      <c r="V51" s="803"/>
      <c r="W51" s="803"/>
      <c r="X51" s="137" t="s">
        <v>1222</v>
      </c>
      <c r="Y51" s="803"/>
      <c r="Z51" s="803"/>
      <c r="AA51" s="803"/>
      <c r="AB51" s="803"/>
      <c r="AC51" s="803"/>
    </row>
    <row r="52" spans="1:29">
      <c r="A52" s="768"/>
      <c r="B52" s="768"/>
      <c r="C52" s="768"/>
      <c r="D52" s="768"/>
      <c r="E52" s="769"/>
      <c r="F52" s="769"/>
      <c r="G52" s="805"/>
      <c r="H52" s="768"/>
      <c r="I52" s="768"/>
      <c r="J52" s="806"/>
      <c r="K52" s="807"/>
      <c r="L52" s="768"/>
      <c r="M52" s="768"/>
      <c r="N52" s="768"/>
      <c r="O52" s="768"/>
      <c r="P52" s="768"/>
      <c r="Q52" s="768"/>
      <c r="R52" s="768"/>
      <c r="S52" s="768"/>
      <c r="T52" s="768"/>
      <c r="U52" s="768"/>
      <c r="V52" s="768"/>
      <c r="W52" s="768"/>
      <c r="Y52" s="768"/>
      <c r="Z52" s="768"/>
      <c r="AA52" s="768"/>
      <c r="AB52" s="768"/>
      <c r="AC52" s="768"/>
    </row>
    <row r="53" spans="1:29">
      <c r="A53" s="768"/>
      <c r="B53" s="768"/>
      <c r="C53" s="768"/>
      <c r="D53" s="768"/>
      <c r="E53" s="769"/>
      <c r="F53" s="808"/>
      <c r="G53" s="809"/>
      <c r="H53" s="768"/>
      <c r="I53" s="768"/>
      <c r="J53" s="810"/>
      <c r="K53" s="807"/>
      <c r="L53" s="768"/>
      <c r="M53" s="768"/>
      <c r="N53" s="768"/>
      <c r="O53" s="768"/>
      <c r="P53" s="768"/>
      <c r="Q53" s="768"/>
      <c r="R53" s="768"/>
      <c r="S53" s="768"/>
      <c r="T53" s="768"/>
      <c r="U53" s="768"/>
      <c r="V53" s="768"/>
      <c r="W53" s="768"/>
      <c r="Y53" s="768"/>
      <c r="Z53" s="768"/>
      <c r="AA53" s="768"/>
      <c r="AB53" s="768"/>
      <c r="AC53" s="768"/>
    </row>
    <row r="54" spans="1:29">
      <c r="A54" s="768"/>
      <c r="B54" s="768"/>
      <c r="C54" s="768"/>
      <c r="D54" s="768"/>
      <c r="E54" s="769"/>
      <c r="F54" s="808"/>
      <c r="G54" s="809"/>
      <c r="H54" s="768"/>
      <c r="I54" s="768"/>
      <c r="J54" s="811"/>
      <c r="K54" s="807"/>
      <c r="L54" s="768"/>
      <c r="M54" s="768"/>
      <c r="N54" s="768"/>
      <c r="O54" s="768"/>
      <c r="P54" s="768"/>
      <c r="Q54" s="768"/>
      <c r="R54" s="768"/>
      <c r="S54" s="768"/>
      <c r="T54" s="768"/>
      <c r="U54" s="768"/>
      <c r="V54" s="768"/>
      <c r="W54" s="768"/>
      <c r="Y54" s="768"/>
      <c r="Z54" s="768"/>
      <c r="AA54" s="768"/>
      <c r="AB54" s="768"/>
      <c r="AC54" s="768"/>
    </row>
    <row r="55" spans="1:29">
      <c r="A55" s="768"/>
      <c r="B55" s="768"/>
      <c r="C55" s="768"/>
      <c r="D55" s="768"/>
      <c r="E55" s="769"/>
      <c r="F55" s="808"/>
      <c r="G55" s="809"/>
      <c r="H55" s="768"/>
      <c r="I55" s="768"/>
      <c r="J55" s="810"/>
      <c r="K55" s="807"/>
      <c r="L55" s="768"/>
      <c r="M55" s="768"/>
      <c r="N55" s="768"/>
      <c r="O55" s="768"/>
      <c r="P55" s="768"/>
      <c r="Q55" s="768"/>
      <c r="R55" s="768"/>
      <c r="S55" s="768"/>
      <c r="T55" s="768"/>
      <c r="U55" s="768"/>
      <c r="V55" s="768"/>
      <c r="W55" s="768"/>
      <c r="Y55" s="768"/>
      <c r="Z55" s="768"/>
      <c r="AA55" s="768"/>
      <c r="AB55" s="768"/>
      <c r="AC55" s="768"/>
    </row>
    <row r="56" spans="1:29">
      <c r="A56" s="768"/>
      <c r="B56" s="768"/>
      <c r="C56" s="768"/>
      <c r="D56" s="768"/>
      <c r="E56" s="769"/>
      <c r="F56" s="808"/>
      <c r="G56" s="809"/>
      <c r="H56" s="768"/>
      <c r="I56" s="768"/>
      <c r="J56" s="810"/>
      <c r="K56" s="807"/>
      <c r="L56" s="768"/>
      <c r="M56" s="768"/>
      <c r="N56" s="768"/>
      <c r="O56" s="768"/>
      <c r="P56" s="768"/>
      <c r="Q56" s="768"/>
      <c r="R56" s="768"/>
      <c r="S56" s="768"/>
      <c r="T56" s="768"/>
      <c r="U56" s="768"/>
      <c r="V56" s="768"/>
      <c r="W56" s="768"/>
      <c r="Y56" s="768"/>
      <c r="Z56" s="768"/>
      <c r="AA56" s="768"/>
      <c r="AB56" s="768"/>
      <c r="AC56" s="768"/>
    </row>
    <row r="57" spans="1:29">
      <c r="A57" s="768"/>
      <c r="B57" s="768"/>
      <c r="C57" s="768"/>
      <c r="D57" s="768"/>
      <c r="E57" s="769"/>
      <c r="F57" s="808"/>
      <c r="G57" s="809"/>
      <c r="H57" s="768"/>
      <c r="I57" s="768"/>
      <c r="J57" s="768"/>
      <c r="K57" s="807"/>
      <c r="L57" s="768"/>
      <c r="M57" s="768"/>
      <c r="N57" s="768"/>
      <c r="O57" s="768"/>
      <c r="P57" s="768"/>
      <c r="Q57" s="768"/>
      <c r="R57" s="768"/>
      <c r="S57" s="768"/>
      <c r="T57" s="768"/>
      <c r="U57" s="768"/>
      <c r="V57" s="768"/>
      <c r="W57" s="768"/>
      <c r="Y57" s="768"/>
      <c r="Z57" s="768"/>
      <c r="AA57" s="768"/>
      <c r="AB57" s="768"/>
      <c r="AC57" s="768"/>
    </row>
    <row r="58" spans="1:29">
      <c r="A58" s="768"/>
      <c r="B58" s="768"/>
      <c r="C58" s="768"/>
      <c r="D58" s="768"/>
      <c r="E58" s="769"/>
      <c r="F58" s="769"/>
      <c r="G58" s="769"/>
      <c r="H58" s="768"/>
      <c r="I58" s="768"/>
      <c r="J58" s="768"/>
      <c r="K58" s="807"/>
      <c r="L58" s="768"/>
      <c r="M58" s="768"/>
      <c r="N58" s="768"/>
      <c r="O58" s="768"/>
      <c r="P58" s="768"/>
      <c r="Q58" s="768"/>
      <c r="R58" s="768"/>
      <c r="S58" s="768"/>
      <c r="T58" s="768"/>
      <c r="U58" s="768"/>
      <c r="V58" s="768"/>
      <c r="W58" s="768"/>
      <c r="Y58" s="768"/>
      <c r="Z58" s="768"/>
      <c r="AA58" s="768"/>
      <c r="AB58" s="768"/>
      <c r="AC58" s="768"/>
    </row>
    <row r="59" spans="1:29">
      <c r="A59" s="768"/>
      <c r="B59" s="768"/>
      <c r="C59" s="768"/>
      <c r="D59" s="768"/>
      <c r="E59" s="768"/>
      <c r="F59" s="768"/>
      <c r="G59" s="768"/>
      <c r="H59" s="768"/>
      <c r="I59" s="768"/>
      <c r="J59" s="812"/>
      <c r="K59" s="807"/>
      <c r="L59" s="768"/>
      <c r="M59" s="768"/>
      <c r="N59" s="768"/>
      <c r="O59" s="768"/>
      <c r="P59" s="768"/>
      <c r="Q59" s="768"/>
      <c r="R59" s="768"/>
      <c r="S59" s="768"/>
      <c r="T59" s="768"/>
      <c r="U59" s="768"/>
      <c r="V59" s="768"/>
      <c r="W59" s="768"/>
      <c r="Y59" s="768"/>
      <c r="Z59" s="768"/>
      <c r="AA59" s="768"/>
      <c r="AB59" s="768"/>
      <c r="AC59" s="768"/>
    </row>
    <row r="60" spans="1:29">
      <c r="A60" s="768"/>
      <c r="B60" s="768"/>
      <c r="C60" s="768"/>
      <c r="D60" s="768"/>
      <c r="E60" s="768"/>
      <c r="F60" s="768"/>
      <c r="G60" s="768"/>
      <c r="H60" s="768"/>
      <c r="I60" s="768"/>
      <c r="J60" s="813"/>
      <c r="K60" s="807"/>
      <c r="L60" s="768"/>
      <c r="M60" s="768"/>
      <c r="N60" s="768"/>
      <c r="O60" s="768"/>
      <c r="P60" s="768"/>
      <c r="Q60" s="768"/>
      <c r="R60" s="768"/>
      <c r="S60" s="768"/>
      <c r="T60" s="768"/>
      <c r="U60" s="768"/>
      <c r="V60" s="768"/>
      <c r="W60" s="768"/>
      <c r="Y60" s="768"/>
      <c r="Z60" s="768"/>
      <c r="AA60" s="768"/>
      <c r="AB60" s="768"/>
      <c r="AC60" s="768"/>
    </row>
    <row r="61" spans="1:29">
      <c r="A61" s="768"/>
      <c r="B61" s="768"/>
      <c r="C61" s="768"/>
      <c r="D61" s="768"/>
      <c r="E61" s="768"/>
      <c r="F61" s="768"/>
      <c r="G61" s="768"/>
      <c r="H61" s="768"/>
      <c r="I61" s="768"/>
      <c r="J61" s="813"/>
      <c r="K61" s="807"/>
      <c r="L61" s="768"/>
      <c r="M61" s="768"/>
      <c r="N61" s="768"/>
      <c r="O61" s="768"/>
      <c r="P61" s="768"/>
      <c r="Q61" s="768"/>
      <c r="R61" s="768"/>
      <c r="S61" s="768"/>
      <c r="T61" s="768"/>
      <c r="U61" s="768"/>
      <c r="V61" s="768"/>
      <c r="W61" s="768"/>
      <c r="Y61" s="768"/>
      <c r="Z61" s="768"/>
      <c r="AA61" s="768"/>
      <c r="AB61" s="768"/>
      <c r="AC61" s="768"/>
    </row>
    <row r="62" spans="1:29" s="735" customFormat="1">
      <c r="A62" s="768"/>
      <c r="B62" s="768"/>
      <c r="C62" s="768"/>
      <c r="D62" s="768"/>
      <c r="E62" s="768"/>
      <c r="F62" s="768"/>
      <c r="G62" s="768"/>
      <c r="H62" s="768"/>
      <c r="I62" s="768"/>
      <c r="J62" s="813"/>
      <c r="K62" s="807"/>
      <c r="L62" s="768"/>
      <c r="M62" s="768"/>
      <c r="N62" s="768"/>
      <c r="O62" s="768"/>
      <c r="P62" s="768"/>
      <c r="Q62" s="768"/>
      <c r="R62" s="768"/>
      <c r="S62" s="768"/>
      <c r="T62" s="768"/>
      <c r="U62" s="768"/>
      <c r="V62" s="768"/>
      <c r="W62" s="768"/>
      <c r="X62" s="736"/>
      <c r="Y62" s="807"/>
      <c r="Z62" s="807"/>
      <c r="AA62" s="807"/>
      <c r="AB62" s="807"/>
      <c r="AC62" s="807"/>
    </row>
    <row r="63" spans="1:29" s="735" customFormat="1">
      <c r="A63" s="768"/>
      <c r="B63" s="768"/>
      <c r="C63" s="768"/>
      <c r="D63" s="768"/>
      <c r="E63" s="768"/>
      <c r="F63" s="768"/>
      <c r="G63" s="768"/>
      <c r="H63" s="768"/>
      <c r="I63" s="768"/>
      <c r="J63" s="813"/>
      <c r="K63" s="807"/>
      <c r="L63" s="768"/>
      <c r="M63" s="768"/>
      <c r="N63" s="768"/>
      <c r="O63" s="768"/>
      <c r="P63" s="768"/>
      <c r="Q63" s="768"/>
      <c r="R63" s="768"/>
      <c r="S63" s="768"/>
      <c r="T63" s="768"/>
      <c r="U63" s="768"/>
      <c r="V63" s="768"/>
      <c r="W63" s="768"/>
      <c r="X63" s="736"/>
      <c r="Y63" s="807"/>
      <c r="Z63" s="807"/>
      <c r="AA63" s="807"/>
      <c r="AB63" s="807"/>
      <c r="AC63" s="807"/>
    </row>
  </sheetData>
  <mergeCells count="40">
    <mergeCell ref="T3:U3"/>
    <mergeCell ref="T4:U4"/>
    <mergeCell ref="C40:D40"/>
    <mergeCell ref="C44:D44"/>
    <mergeCell ref="C33:D33"/>
    <mergeCell ref="C43:D43"/>
    <mergeCell ref="U33:V33"/>
    <mergeCell ref="U44:V44"/>
    <mergeCell ref="U32:V32"/>
    <mergeCell ref="M27:X27"/>
    <mergeCell ref="U34:V34"/>
    <mergeCell ref="V6:X6"/>
    <mergeCell ref="C32:D32"/>
    <mergeCell ref="C34:D34"/>
    <mergeCell ref="M50:X50"/>
    <mergeCell ref="U35:V35"/>
    <mergeCell ref="A50:L50"/>
    <mergeCell ref="C36:D36"/>
    <mergeCell ref="U45:V45"/>
    <mergeCell ref="C47:D47"/>
    <mergeCell ref="C35:D35"/>
    <mergeCell ref="C48:D48"/>
    <mergeCell ref="U42:V42"/>
    <mergeCell ref="C41:D41"/>
    <mergeCell ref="U43:V43"/>
    <mergeCell ref="U46:V46"/>
    <mergeCell ref="C42:D42"/>
    <mergeCell ref="C39:D39"/>
    <mergeCell ref="U41:V41"/>
    <mergeCell ref="U36:V36"/>
    <mergeCell ref="U48:V48"/>
    <mergeCell ref="C37:D37"/>
    <mergeCell ref="U38:V38"/>
    <mergeCell ref="C45:D45"/>
    <mergeCell ref="U47:V47"/>
    <mergeCell ref="C38:D38"/>
    <mergeCell ref="C46:D46"/>
    <mergeCell ref="U37:V37"/>
    <mergeCell ref="U39:V39"/>
    <mergeCell ref="U40:V40"/>
  </mergeCells>
  <phoneticPr fontId="180" type="noConversion"/>
  <dataValidations count="1">
    <dataValidation type="list" allowBlank="1" showInputMessage="1" showErrorMessage="1" sqref="K21:K24 J21:J25 J10:K19 N10:O19 N21:O25" xr:uid="{00000000-0002-0000-0C00-000000000000}">
      <formula1>"1,2,3,4"</formula1>
    </dataValidation>
  </dataValidations>
  <printOptions horizontalCentered="1"/>
  <pageMargins left="0.23622047244094499" right="0.23622047244094499" top="0.70866141732283505" bottom="0.23622047244094499" header="0.196850393700787" footer="3.9370078740157501E-2"/>
  <pageSetup paperSize="9" scale="68"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'Dropdowns (2)'!$J$11:$J$14</xm:f>
          </x14:formula1>
          <xm:sqref>K33:K42 K44:K48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24"/>
  <sheetViews>
    <sheetView rightToLeft="1" view="pageBreakPreview" topLeftCell="H1" zoomScale="55" zoomScaleNormal="85" zoomScaleSheetLayoutView="55" workbookViewId="0">
      <selection activeCell="U1" sqref="T1:U4"/>
    </sheetView>
  </sheetViews>
  <sheetFormatPr defaultColWidth="9" defaultRowHeight="14"/>
  <cols>
    <col min="1" max="1" width="12.6328125" style="382" customWidth="1"/>
    <col min="2" max="2" width="22.6328125" style="382" customWidth="1"/>
    <col min="3" max="3" width="25.6328125" style="382" customWidth="1"/>
    <col min="4" max="4" width="19" style="382" customWidth="1"/>
    <col min="5" max="5" width="17" style="382" customWidth="1"/>
    <col min="6" max="6" width="14.6328125" style="382" customWidth="1"/>
    <col min="7" max="7" width="29.6328125" style="382" customWidth="1"/>
    <col min="8" max="8" width="16.6328125" style="382" customWidth="1"/>
    <col min="9" max="9" width="12.453125" style="382" customWidth="1"/>
    <col min="10" max="10" width="13.453125" style="382" customWidth="1"/>
    <col min="11" max="11" width="15.6328125" style="382" customWidth="1"/>
    <col min="12" max="13" width="30.54296875" style="382" customWidth="1"/>
    <col min="14" max="14" width="15.6328125" style="382" customWidth="1"/>
    <col min="15" max="15" width="13.453125" style="382" customWidth="1"/>
    <col min="16" max="16" width="12.453125" style="382" customWidth="1"/>
    <col min="17" max="17" width="16.6328125" style="382" customWidth="1"/>
    <col min="18" max="18" width="29.6328125" style="382" customWidth="1"/>
    <col min="19" max="19" width="16.453125" style="382" customWidth="1"/>
    <col min="20" max="20" width="20.453125" style="382" customWidth="1"/>
    <col min="21" max="21" width="14.6328125" style="382" customWidth="1"/>
    <col min="22" max="22" width="25.6328125" style="382" customWidth="1"/>
    <col min="23" max="23" width="22.6328125" style="382" customWidth="1"/>
    <col min="24" max="24" width="12.6328125" style="382" customWidth="1"/>
    <col min="25" max="256" width="9.36328125" style="382" customWidth="1"/>
  </cols>
  <sheetData>
    <row r="1" spans="1:36" ht="25.25" customHeight="1">
      <c r="A1" s="3077" t="s">
        <v>196</v>
      </c>
      <c r="B1" s="3078"/>
      <c r="C1" s="3079"/>
      <c r="D1" s="2672" t="s">
        <v>4060</v>
      </c>
      <c r="E1" s="384"/>
      <c r="F1" s="384"/>
      <c r="G1" s="2672"/>
      <c r="H1" s="2672"/>
      <c r="I1" s="384"/>
      <c r="J1" s="384"/>
      <c r="K1" s="384"/>
      <c r="L1" s="814"/>
      <c r="M1" s="815"/>
      <c r="N1" s="384"/>
      <c r="O1" s="384"/>
      <c r="P1" s="384"/>
      <c r="Q1" s="384"/>
      <c r="R1" s="384"/>
      <c r="S1" s="384"/>
      <c r="T1" s="2753"/>
      <c r="U1" s="2748" t="s">
        <v>4806</v>
      </c>
      <c r="V1" s="816"/>
      <c r="W1" s="817"/>
      <c r="X1" s="85" t="s">
        <v>1006</v>
      </c>
      <c r="Y1" s="441"/>
      <c r="Z1" s="441"/>
      <c r="AA1" s="441"/>
      <c r="AB1" s="441"/>
      <c r="AC1" s="441"/>
      <c r="AD1" s="441"/>
      <c r="AE1" s="441"/>
      <c r="AF1" s="441"/>
      <c r="AG1" s="441"/>
      <c r="AH1" s="441"/>
      <c r="AI1" s="441"/>
      <c r="AJ1" s="441"/>
    </row>
    <row r="2" spans="1:36" ht="25.25" customHeight="1">
      <c r="A2" s="3077" t="s">
        <v>199</v>
      </c>
      <c r="B2" s="3078"/>
      <c r="C2" s="3079"/>
      <c r="D2" s="2672" t="s">
        <v>4129</v>
      </c>
      <c r="E2" s="384"/>
      <c r="F2" s="384"/>
      <c r="G2" s="2672"/>
      <c r="H2" s="2672"/>
      <c r="I2" s="384"/>
      <c r="J2" s="384"/>
      <c r="K2" s="384"/>
      <c r="L2" s="814"/>
      <c r="M2" s="815"/>
      <c r="N2" s="384"/>
      <c r="O2" s="384"/>
      <c r="P2" s="384"/>
      <c r="Q2" s="384"/>
      <c r="R2" s="384"/>
      <c r="S2" s="384"/>
      <c r="T2" s="2753"/>
      <c r="U2" s="2748" t="s">
        <v>4868</v>
      </c>
      <c r="V2" s="816"/>
      <c r="W2" s="817"/>
      <c r="X2" s="85" t="s">
        <v>102</v>
      </c>
      <c r="Y2" s="441"/>
      <c r="Z2" s="441"/>
      <c r="AA2" s="441"/>
      <c r="AB2" s="441"/>
      <c r="AC2" s="441"/>
      <c r="AD2" s="441"/>
      <c r="AE2" s="441"/>
      <c r="AF2" s="441"/>
      <c r="AG2" s="441"/>
      <c r="AH2" s="441"/>
      <c r="AI2" s="441"/>
      <c r="AJ2" s="441"/>
    </row>
    <row r="3" spans="1:36" ht="25.25" customHeight="1">
      <c r="A3" s="3077" t="s">
        <v>201</v>
      </c>
      <c r="B3" s="3078"/>
      <c r="C3" s="3079"/>
      <c r="D3" s="2672" t="s">
        <v>202</v>
      </c>
      <c r="E3" s="384"/>
      <c r="F3" s="384"/>
      <c r="G3" s="2672"/>
      <c r="H3" s="2672"/>
      <c r="I3" s="384"/>
      <c r="J3" s="384"/>
      <c r="K3" s="384"/>
      <c r="L3" s="814"/>
      <c r="M3" s="815"/>
      <c r="N3" s="384"/>
      <c r="O3" s="384"/>
      <c r="P3" s="384"/>
      <c r="Q3" s="384"/>
      <c r="R3" s="384"/>
      <c r="S3" s="384"/>
      <c r="T3" s="2917" t="s">
        <v>4867</v>
      </c>
      <c r="U3" s="2918"/>
      <c r="V3" s="816"/>
      <c r="W3" s="817"/>
      <c r="X3" s="85" t="s">
        <v>104</v>
      </c>
      <c r="Y3" s="441"/>
      <c r="Z3" s="441"/>
      <c r="AA3" s="441"/>
      <c r="AB3" s="441"/>
      <c r="AC3" s="441"/>
      <c r="AD3" s="441"/>
      <c r="AE3" s="441"/>
      <c r="AF3" s="441"/>
      <c r="AG3" s="441"/>
      <c r="AH3" s="441"/>
      <c r="AI3" s="441"/>
      <c r="AJ3" s="441"/>
    </row>
    <row r="4" spans="1:36" ht="25.25" customHeight="1">
      <c r="A4" s="3077" t="s">
        <v>203</v>
      </c>
      <c r="B4" s="3078"/>
      <c r="C4" s="3079"/>
      <c r="D4" s="2673">
        <v>45221</v>
      </c>
      <c r="E4" s="384"/>
      <c r="F4" s="384"/>
      <c r="G4" s="2673"/>
      <c r="H4" s="2673"/>
      <c r="I4" s="384"/>
      <c r="J4" s="384"/>
      <c r="K4" s="384"/>
      <c r="L4" s="814"/>
      <c r="M4" s="815"/>
      <c r="N4" s="384"/>
      <c r="O4" s="384"/>
      <c r="P4" s="384"/>
      <c r="Q4" s="384"/>
      <c r="R4" s="384"/>
      <c r="S4" s="384"/>
      <c r="T4" s="2919">
        <v>45221</v>
      </c>
      <c r="U4" s="2920"/>
      <c r="V4" s="816"/>
      <c r="W4" s="817"/>
      <c r="X4" s="85" t="s">
        <v>106</v>
      </c>
      <c r="Y4" s="441"/>
      <c r="Z4" s="441"/>
      <c r="AA4" s="441"/>
      <c r="AB4" s="441"/>
      <c r="AC4" s="441"/>
      <c r="AD4" s="441"/>
      <c r="AE4" s="441"/>
      <c r="AF4" s="441"/>
      <c r="AG4" s="441"/>
      <c r="AH4" s="441"/>
      <c r="AI4" s="441"/>
      <c r="AJ4" s="441"/>
    </row>
    <row r="5" spans="1:36" s="818" customFormat="1" ht="40.25" customHeight="1">
      <c r="A5" s="3086" t="s">
        <v>205</v>
      </c>
      <c r="B5" s="3087"/>
      <c r="C5" s="3088"/>
      <c r="D5" s="390"/>
      <c r="E5" s="390"/>
      <c r="F5" s="390"/>
      <c r="G5" s="390"/>
      <c r="H5" s="390"/>
      <c r="I5" s="390"/>
      <c r="J5" s="390"/>
      <c r="K5" s="390"/>
      <c r="L5" s="819"/>
      <c r="M5" s="820"/>
      <c r="N5" s="390"/>
      <c r="O5" s="390"/>
      <c r="P5" s="390"/>
      <c r="Q5" s="390"/>
      <c r="R5" s="390"/>
      <c r="S5" s="390"/>
      <c r="T5" s="390"/>
      <c r="U5" s="390"/>
      <c r="V5" s="821"/>
      <c r="W5" s="822"/>
      <c r="X5" s="85" t="s">
        <v>108</v>
      </c>
      <c r="Y5" s="823"/>
      <c r="Z5" s="823"/>
      <c r="AA5" s="823"/>
      <c r="AB5" s="823"/>
      <c r="AC5" s="823"/>
      <c r="AD5" s="823"/>
      <c r="AE5" s="823"/>
      <c r="AF5" s="823"/>
      <c r="AG5" s="823"/>
      <c r="AH5" s="823"/>
      <c r="AI5" s="823"/>
      <c r="AJ5" s="823"/>
    </row>
    <row r="6" spans="1:36" s="818" customFormat="1">
      <c r="A6" s="202" t="s">
        <v>1223</v>
      </c>
      <c r="B6" s="393"/>
      <c r="C6" s="393"/>
      <c r="D6" s="393"/>
      <c r="E6" s="393"/>
      <c r="F6" s="393"/>
      <c r="G6" s="393"/>
      <c r="H6" s="393"/>
      <c r="I6" s="393"/>
      <c r="J6" s="393"/>
      <c r="K6" s="393"/>
      <c r="L6" s="824"/>
      <c r="M6" s="825"/>
      <c r="N6" s="393"/>
      <c r="O6" s="393"/>
      <c r="P6" s="393"/>
      <c r="Q6" s="393"/>
      <c r="R6" s="393"/>
      <c r="S6" s="393"/>
      <c r="T6" s="393"/>
      <c r="U6" s="393"/>
      <c r="V6" s="393"/>
      <c r="W6" s="826"/>
      <c r="X6" s="827" t="s">
        <v>1224</v>
      </c>
      <c r="Y6" s="823"/>
      <c r="Z6" s="823"/>
      <c r="AA6" s="823"/>
      <c r="AB6" s="823"/>
      <c r="AC6" s="823"/>
      <c r="AD6" s="823"/>
      <c r="AE6" s="823"/>
      <c r="AF6" s="823"/>
      <c r="AG6" s="823"/>
      <c r="AH6" s="823"/>
      <c r="AI6" s="823"/>
      <c r="AJ6" s="823"/>
    </row>
    <row r="7" spans="1:36" s="818" customFormat="1" ht="20" customHeight="1">
      <c r="A7" s="828" t="s">
        <v>1225</v>
      </c>
      <c r="B7" s="829"/>
      <c r="C7" s="829"/>
      <c r="D7" s="829"/>
      <c r="E7" s="829"/>
      <c r="F7" s="829"/>
      <c r="G7" s="829"/>
      <c r="H7" s="406"/>
      <c r="I7" s="406"/>
      <c r="J7" s="830"/>
      <c r="K7" s="830"/>
      <c r="L7" s="831"/>
      <c r="M7" s="832"/>
      <c r="N7" s="406"/>
      <c r="O7" s="406"/>
      <c r="P7" s="406"/>
      <c r="Q7" s="406"/>
      <c r="R7" s="406"/>
      <c r="S7" s="406"/>
      <c r="T7" s="406"/>
      <c r="U7" s="406"/>
      <c r="V7" s="406"/>
      <c r="W7" s="830"/>
      <c r="X7" s="833" t="s">
        <v>1226</v>
      </c>
      <c r="Y7" s="823"/>
      <c r="Z7" s="823"/>
      <c r="AA7" s="823"/>
      <c r="AB7" s="823"/>
      <c r="AC7" s="823"/>
      <c r="AD7" s="823"/>
      <c r="AE7" s="823"/>
      <c r="AF7" s="823"/>
      <c r="AG7" s="823"/>
      <c r="AH7" s="823"/>
      <c r="AI7" s="823"/>
      <c r="AJ7" s="834"/>
    </row>
    <row r="8" spans="1:36" s="818" customFormat="1" ht="25.25" customHeight="1">
      <c r="A8" s="835" t="s">
        <v>1227</v>
      </c>
      <c r="B8" s="836"/>
      <c r="C8" s="409"/>
      <c r="D8" s="409"/>
      <c r="E8" s="409"/>
      <c r="F8" s="409"/>
      <c r="G8" s="409"/>
      <c r="H8" s="409"/>
      <c r="I8" s="409"/>
      <c r="J8" s="836"/>
      <c r="K8" s="836"/>
      <c r="L8" s="837"/>
      <c r="M8" s="838"/>
      <c r="N8" s="839"/>
      <c r="O8" s="839"/>
      <c r="P8" s="414"/>
      <c r="Q8" s="414"/>
      <c r="R8" s="414"/>
      <c r="S8" s="414"/>
      <c r="T8" s="414"/>
      <c r="U8" s="414"/>
      <c r="V8" s="414"/>
      <c r="W8" s="839"/>
      <c r="X8" s="837" t="s">
        <v>1228</v>
      </c>
      <c r="Y8" s="823"/>
      <c r="Z8" s="823"/>
      <c r="AA8" s="823"/>
      <c r="AB8" s="823"/>
      <c r="AC8" s="823"/>
      <c r="AD8" s="823"/>
      <c r="AE8" s="823"/>
      <c r="AF8" s="823"/>
      <c r="AG8" s="823"/>
      <c r="AH8" s="823"/>
      <c r="AI8" s="823"/>
      <c r="AJ8" s="823"/>
    </row>
    <row r="9" spans="1:36" ht="28.25" customHeight="1">
      <c r="A9" s="3082" t="s">
        <v>210</v>
      </c>
      <c r="B9" s="3080" t="s">
        <v>1229</v>
      </c>
      <c r="C9" s="3082" t="s">
        <v>1230</v>
      </c>
      <c r="D9" s="2975" t="s">
        <v>620</v>
      </c>
      <c r="E9" s="2976"/>
      <c r="F9" s="2977"/>
      <c r="G9" s="3082" t="s">
        <v>1231</v>
      </c>
      <c r="H9" s="3082" t="s">
        <v>1232</v>
      </c>
      <c r="I9" s="3082" t="s">
        <v>1233</v>
      </c>
      <c r="J9" s="3082" t="s">
        <v>1234</v>
      </c>
      <c r="K9" s="3082" t="s">
        <v>1235</v>
      </c>
      <c r="L9" s="3084" t="s">
        <v>223</v>
      </c>
      <c r="M9" s="3084" t="s">
        <v>224</v>
      </c>
      <c r="N9" s="3084" t="s">
        <v>1236</v>
      </c>
      <c r="O9" s="3082" t="s">
        <v>1237</v>
      </c>
      <c r="P9" s="3082" t="s">
        <v>1238</v>
      </c>
      <c r="Q9" s="3092" t="s">
        <v>766</v>
      </c>
      <c r="R9" s="3082" t="s">
        <v>1239</v>
      </c>
      <c r="S9" s="2975" t="s">
        <v>642</v>
      </c>
      <c r="T9" s="2976"/>
      <c r="U9" s="2977"/>
      <c r="V9" s="3082" t="s">
        <v>1240</v>
      </c>
      <c r="W9" s="3082" t="s">
        <v>1241</v>
      </c>
      <c r="X9" s="3091" t="s">
        <v>358</v>
      </c>
      <c r="Y9" s="441"/>
      <c r="Z9" s="441"/>
      <c r="AA9" s="441"/>
      <c r="AB9" s="441"/>
      <c r="AC9" s="441"/>
      <c r="AD9" s="441"/>
      <c r="AE9" s="441"/>
      <c r="AF9" s="441"/>
      <c r="AG9" s="441"/>
      <c r="AH9" s="441"/>
      <c r="AI9" s="840"/>
      <c r="AJ9" s="441"/>
    </row>
    <row r="10" spans="1:36" ht="26.75" customHeight="1">
      <c r="A10" s="3083"/>
      <c r="B10" s="3081"/>
      <c r="C10" s="3083"/>
      <c r="D10" s="2762" t="s">
        <v>645</v>
      </c>
      <c r="E10" s="2762" t="s">
        <v>646</v>
      </c>
      <c r="F10" s="2762" t="s">
        <v>647</v>
      </c>
      <c r="G10" s="3083"/>
      <c r="H10" s="3083"/>
      <c r="I10" s="3083"/>
      <c r="J10" s="3083"/>
      <c r="K10" s="3083"/>
      <c r="L10" s="3085"/>
      <c r="M10" s="3085"/>
      <c r="N10" s="3085"/>
      <c r="O10" s="3083"/>
      <c r="P10" s="3083"/>
      <c r="Q10" s="3093"/>
      <c r="R10" s="3083"/>
      <c r="S10" s="2762" t="s">
        <v>648</v>
      </c>
      <c r="T10" s="2762" t="s">
        <v>649</v>
      </c>
      <c r="U10" s="2762" t="s">
        <v>650</v>
      </c>
      <c r="V10" s="3083"/>
      <c r="W10" s="3083"/>
      <c r="X10" s="3083"/>
      <c r="Y10" s="441"/>
      <c r="Z10" s="441"/>
      <c r="AA10" s="441"/>
      <c r="AB10" s="441"/>
      <c r="AC10" s="441"/>
      <c r="AD10" s="441"/>
      <c r="AE10" s="441"/>
      <c r="AF10" s="441"/>
      <c r="AG10" s="441"/>
      <c r="AH10" s="441"/>
      <c r="AI10" s="441"/>
      <c r="AJ10" s="441"/>
    </row>
    <row r="11" spans="1:36" ht="45" customHeight="1">
      <c r="A11" s="841" t="s">
        <v>1242</v>
      </c>
      <c r="B11" s="2674" t="s">
        <v>1243</v>
      </c>
      <c r="C11" s="843" t="s">
        <v>1114</v>
      </c>
      <c r="D11" s="2759"/>
      <c r="E11" s="2759"/>
      <c r="F11" s="2759"/>
      <c r="G11" s="844" t="s">
        <v>1244</v>
      </c>
      <c r="H11" s="845">
        <v>2009</v>
      </c>
      <c r="I11" s="845">
        <v>1</v>
      </c>
      <c r="J11" s="841">
        <v>150</v>
      </c>
      <c r="K11" s="841">
        <v>1</v>
      </c>
      <c r="L11" s="841" t="s">
        <v>1245</v>
      </c>
      <c r="M11" s="2788" t="s">
        <v>4918</v>
      </c>
      <c r="N11" s="2789">
        <f>IF(K11&gt;0,K11,"")</f>
        <v>1</v>
      </c>
      <c r="O11" s="2789">
        <v>150</v>
      </c>
      <c r="P11" s="2790">
        <v>1</v>
      </c>
      <c r="Q11" s="2790">
        <v>2009</v>
      </c>
      <c r="R11" s="2787" t="s">
        <v>4915</v>
      </c>
      <c r="S11" s="2791"/>
      <c r="T11" s="2792"/>
      <c r="U11" s="2792"/>
      <c r="V11" s="2793" t="s">
        <v>4872</v>
      </c>
      <c r="W11" s="2789" t="s">
        <v>4914</v>
      </c>
      <c r="X11" s="841" t="str">
        <f>A11</f>
        <v>B-2.6.1.1</v>
      </c>
      <c r="Y11" s="441"/>
      <c r="Z11" s="441"/>
      <c r="AA11" s="441"/>
      <c r="AB11" s="441"/>
      <c r="AC11" s="441"/>
      <c r="AD11" s="441"/>
      <c r="AE11" s="441"/>
      <c r="AF11" s="441"/>
      <c r="AG11" s="441"/>
      <c r="AH11" s="441"/>
      <c r="AI11" s="441"/>
      <c r="AJ11" s="441"/>
    </row>
    <row r="12" spans="1:36" ht="45" customHeight="1">
      <c r="A12" s="841" t="s">
        <v>1246</v>
      </c>
      <c r="B12" s="842" t="s">
        <v>1243</v>
      </c>
      <c r="C12" s="843" t="s">
        <v>1114</v>
      </c>
      <c r="D12" s="2759"/>
      <c r="E12" s="2759"/>
      <c r="F12" s="2759"/>
      <c r="G12" s="844" t="s">
        <v>1247</v>
      </c>
      <c r="H12" s="845">
        <v>2009</v>
      </c>
      <c r="I12" s="845">
        <v>1</v>
      </c>
      <c r="J12" s="841">
        <v>150</v>
      </c>
      <c r="K12" s="841">
        <v>1</v>
      </c>
      <c r="L12" s="841" t="s">
        <v>1245</v>
      </c>
      <c r="M12" s="2788" t="s">
        <v>4918</v>
      </c>
      <c r="N12" s="2790">
        <f t="shared" ref="N12:N19" si="0">IF(K12&gt;0,K12,"")</f>
        <v>1</v>
      </c>
      <c r="O12" s="2789">
        <v>150</v>
      </c>
      <c r="P12" s="2790">
        <v>1</v>
      </c>
      <c r="Q12" s="2790">
        <v>2009</v>
      </c>
      <c r="R12" s="2787" t="s">
        <v>4917</v>
      </c>
      <c r="S12" s="2791"/>
      <c r="T12" s="2792"/>
      <c r="U12" s="2792"/>
      <c r="V12" s="2793" t="s">
        <v>4872</v>
      </c>
      <c r="W12" s="2789" t="s">
        <v>4914</v>
      </c>
      <c r="X12" s="841" t="str">
        <f t="shared" ref="X12:X20" si="1">A12</f>
        <v>B-2.6.1.2</v>
      </c>
      <c r="Y12" s="441"/>
      <c r="Z12" s="441"/>
      <c r="AA12" s="441"/>
      <c r="AB12" s="441"/>
      <c r="AC12" s="441"/>
      <c r="AD12" s="441"/>
      <c r="AE12" s="441"/>
      <c r="AF12" s="441"/>
      <c r="AG12" s="441"/>
      <c r="AH12" s="441"/>
      <c r="AI12" s="441"/>
      <c r="AJ12" s="441"/>
    </row>
    <row r="13" spans="1:36" ht="45" customHeight="1">
      <c r="A13" s="841" t="s">
        <v>1248</v>
      </c>
      <c r="B13" s="2674" t="s">
        <v>1243</v>
      </c>
      <c r="C13" s="843" t="s">
        <v>1114</v>
      </c>
      <c r="D13" s="2759"/>
      <c r="E13" s="2759"/>
      <c r="F13" s="2759"/>
      <c r="G13" s="848" t="s">
        <v>1249</v>
      </c>
      <c r="H13" s="845">
        <v>2009</v>
      </c>
      <c r="I13" s="845">
        <v>1</v>
      </c>
      <c r="J13" s="841">
        <v>400</v>
      </c>
      <c r="K13" s="841">
        <v>1</v>
      </c>
      <c r="L13" s="841" t="s">
        <v>1250</v>
      </c>
      <c r="M13" s="2788" t="s">
        <v>4919</v>
      </c>
      <c r="N13" s="2790">
        <f t="shared" si="0"/>
        <v>1</v>
      </c>
      <c r="O13" s="2789">
        <v>400</v>
      </c>
      <c r="P13" s="2790">
        <v>1</v>
      </c>
      <c r="Q13" s="2790">
        <v>2009</v>
      </c>
      <c r="R13" s="2787" t="s">
        <v>4916</v>
      </c>
      <c r="S13" s="2791"/>
      <c r="T13" s="2792"/>
      <c r="U13" s="2792"/>
      <c r="V13" s="2793" t="s">
        <v>4872</v>
      </c>
      <c r="W13" s="2789" t="s">
        <v>4914</v>
      </c>
      <c r="X13" s="841" t="str">
        <f t="shared" si="1"/>
        <v>B-2.6.1.3</v>
      </c>
      <c r="Y13" s="441"/>
      <c r="Z13" s="441"/>
      <c r="AA13" s="441"/>
      <c r="AB13" s="441"/>
      <c r="AC13" s="441"/>
      <c r="AD13" s="441"/>
      <c r="AE13" s="441"/>
      <c r="AF13" s="441"/>
      <c r="AG13" s="441"/>
      <c r="AH13" s="441"/>
      <c r="AI13" s="441"/>
      <c r="AJ13" s="441"/>
    </row>
    <row r="14" spans="1:36" ht="45" customHeight="1">
      <c r="A14" s="841" t="s">
        <v>1251</v>
      </c>
      <c r="B14" s="2674"/>
      <c r="C14" s="846"/>
      <c r="D14" s="2759"/>
      <c r="E14" s="2759"/>
      <c r="F14" s="2759"/>
      <c r="G14" s="848"/>
      <c r="H14" s="848"/>
      <c r="I14" s="848"/>
      <c r="J14" s="849"/>
      <c r="K14" s="849"/>
      <c r="L14" s="849"/>
      <c r="M14" s="842"/>
      <c r="N14" s="850" t="str">
        <f t="shared" si="0"/>
        <v/>
      </c>
      <c r="O14" s="849"/>
      <c r="P14" s="848"/>
      <c r="Q14" s="848"/>
      <c r="R14" s="847"/>
      <c r="S14" s="2759"/>
      <c r="T14" s="2760"/>
      <c r="U14" s="2760"/>
      <c r="V14" s="848"/>
      <c r="W14" s="849"/>
      <c r="X14" s="841" t="str">
        <f t="shared" si="1"/>
        <v>B-2.6.1.4</v>
      </c>
      <c r="Y14" s="441"/>
      <c r="Z14" s="441"/>
      <c r="AA14" s="441"/>
      <c r="AB14" s="441"/>
      <c r="AC14" s="441"/>
      <c r="AD14" s="441"/>
      <c r="AE14" s="441"/>
      <c r="AF14" s="441"/>
      <c r="AG14" s="441"/>
      <c r="AH14" s="441"/>
      <c r="AI14" s="441"/>
      <c r="AJ14" s="441"/>
    </row>
    <row r="15" spans="1:36" ht="45" customHeight="1">
      <c r="A15" s="841" t="s">
        <v>1252</v>
      </c>
      <c r="B15" s="842"/>
      <c r="C15" s="846"/>
      <c r="D15" s="2759"/>
      <c r="E15" s="2759"/>
      <c r="F15" s="2759"/>
      <c r="G15" s="848"/>
      <c r="H15" s="848"/>
      <c r="I15" s="848"/>
      <c r="J15" s="849"/>
      <c r="K15" s="849"/>
      <c r="L15" s="849"/>
      <c r="M15" s="842"/>
      <c r="N15" s="850" t="str">
        <f t="shared" si="0"/>
        <v/>
      </c>
      <c r="O15" s="842"/>
      <c r="P15" s="846"/>
      <c r="Q15" s="847"/>
      <c r="R15" s="847"/>
      <c r="S15" s="2759"/>
      <c r="T15" s="2760"/>
      <c r="U15" s="2760"/>
      <c r="V15" s="848"/>
      <c r="W15" s="849"/>
      <c r="X15" s="841" t="str">
        <f t="shared" si="1"/>
        <v>B-2.6.1.5</v>
      </c>
      <c r="Y15" s="441"/>
      <c r="Z15" s="441"/>
      <c r="AA15" s="441"/>
      <c r="AB15" s="441"/>
      <c r="AC15" s="441"/>
      <c r="AD15" s="441"/>
      <c r="AE15" s="441"/>
      <c r="AF15" s="441"/>
      <c r="AG15" s="441"/>
      <c r="AH15" s="441"/>
      <c r="AI15" s="441"/>
      <c r="AJ15" s="441"/>
    </row>
    <row r="16" spans="1:36" ht="45" customHeight="1">
      <c r="A16" s="841" t="s">
        <v>1253</v>
      </c>
      <c r="B16" s="842"/>
      <c r="C16" s="846"/>
      <c r="D16" s="2759"/>
      <c r="E16" s="2759"/>
      <c r="F16" s="2759"/>
      <c r="G16" s="848"/>
      <c r="H16" s="848"/>
      <c r="I16" s="848"/>
      <c r="J16" s="849"/>
      <c r="K16" s="849"/>
      <c r="L16" s="849"/>
      <c r="M16" s="842"/>
      <c r="N16" s="850" t="str">
        <f t="shared" si="0"/>
        <v/>
      </c>
      <c r="O16" s="842"/>
      <c r="P16" s="846"/>
      <c r="Q16" s="847"/>
      <c r="R16" s="847"/>
      <c r="S16" s="2759"/>
      <c r="T16" s="2760"/>
      <c r="U16" s="2760"/>
      <c r="V16" s="848"/>
      <c r="W16" s="849"/>
      <c r="X16" s="841" t="str">
        <f t="shared" si="1"/>
        <v>B-2.6.1.6</v>
      </c>
      <c r="Y16" s="441"/>
      <c r="Z16" s="441"/>
      <c r="AA16" s="441"/>
      <c r="AB16" s="441"/>
      <c r="AC16" s="441"/>
      <c r="AD16" s="441"/>
      <c r="AE16" s="441"/>
      <c r="AF16" s="441"/>
      <c r="AG16" s="441"/>
      <c r="AH16" s="441"/>
      <c r="AI16" s="441"/>
      <c r="AJ16" s="441"/>
    </row>
    <row r="17" spans="1:24" ht="45" customHeight="1">
      <c r="A17" s="841" t="s">
        <v>1254</v>
      </c>
      <c r="B17" s="842"/>
      <c r="C17" s="846"/>
      <c r="D17" s="2759"/>
      <c r="E17" s="2759"/>
      <c r="F17" s="2759"/>
      <c r="G17" s="848"/>
      <c r="H17" s="848"/>
      <c r="I17" s="848"/>
      <c r="J17" s="849"/>
      <c r="K17" s="849"/>
      <c r="L17" s="849"/>
      <c r="M17" s="842"/>
      <c r="N17" s="850" t="str">
        <f t="shared" si="0"/>
        <v/>
      </c>
      <c r="O17" s="842"/>
      <c r="P17" s="846"/>
      <c r="Q17" s="847"/>
      <c r="R17" s="847"/>
      <c r="S17" s="2759"/>
      <c r="T17" s="2760"/>
      <c r="U17" s="2760"/>
      <c r="V17" s="848"/>
      <c r="W17" s="849"/>
      <c r="X17" s="841" t="str">
        <f t="shared" si="1"/>
        <v>B-2.6.1.7</v>
      </c>
    </row>
    <row r="18" spans="1:24" ht="45" customHeight="1">
      <c r="A18" s="841" t="s">
        <v>1255</v>
      </c>
      <c r="B18" s="842"/>
      <c r="C18" s="851"/>
      <c r="D18" s="2759"/>
      <c r="E18" s="2759"/>
      <c r="F18" s="2759"/>
      <c r="G18" s="848"/>
      <c r="H18" s="848"/>
      <c r="I18" s="848"/>
      <c r="J18" s="849"/>
      <c r="K18" s="849"/>
      <c r="L18" s="849"/>
      <c r="M18" s="842"/>
      <c r="N18" s="850" t="str">
        <f t="shared" si="0"/>
        <v/>
      </c>
      <c r="O18" s="842"/>
      <c r="P18" s="851"/>
      <c r="Q18" s="847"/>
      <c r="R18" s="847"/>
      <c r="S18" s="2759"/>
      <c r="T18" s="2760"/>
      <c r="U18" s="2760"/>
      <c r="V18" s="848"/>
      <c r="W18" s="849"/>
      <c r="X18" s="841" t="str">
        <f t="shared" si="1"/>
        <v>B-2.6.1.8</v>
      </c>
    </row>
    <row r="19" spans="1:24" ht="45" customHeight="1">
      <c r="A19" s="841" t="s">
        <v>1256</v>
      </c>
      <c r="B19" s="842"/>
      <c r="C19" s="846"/>
      <c r="D19" s="2759"/>
      <c r="E19" s="2759"/>
      <c r="F19" s="2759"/>
      <c r="G19" s="848"/>
      <c r="H19" s="848"/>
      <c r="I19" s="848"/>
      <c r="J19" s="849"/>
      <c r="K19" s="849"/>
      <c r="L19" s="849"/>
      <c r="M19" s="842"/>
      <c r="N19" s="850" t="str">
        <f t="shared" si="0"/>
        <v/>
      </c>
      <c r="O19" s="842"/>
      <c r="P19" s="846"/>
      <c r="Q19" s="847"/>
      <c r="R19" s="847"/>
      <c r="S19" s="2759"/>
      <c r="T19" s="2760"/>
      <c r="U19" s="2760"/>
      <c r="V19" s="848"/>
      <c r="W19" s="849"/>
      <c r="X19" s="841" t="str">
        <f t="shared" si="1"/>
        <v>B-2.6.1.9</v>
      </c>
    </row>
    <row r="20" spans="1:24" ht="45" customHeight="1">
      <c r="A20" s="841" t="s">
        <v>1257</v>
      </c>
      <c r="B20" s="842"/>
      <c r="C20" s="846"/>
      <c r="D20" s="2759"/>
      <c r="E20" s="2759"/>
      <c r="F20" s="2759"/>
      <c r="G20" s="848"/>
      <c r="H20" s="848"/>
      <c r="I20" s="848"/>
      <c r="J20" s="849"/>
      <c r="K20" s="849"/>
      <c r="L20" s="849"/>
      <c r="M20" s="842"/>
      <c r="N20" s="850" t="str">
        <f>IF(K20&gt;0,K20,"")</f>
        <v/>
      </c>
      <c r="O20" s="842"/>
      <c r="P20" s="846"/>
      <c r="Q20" s="847"/>
      <c r="R20" s="847"/>
      <c r="S20" s="2759"/>
      <c r="T20" s="2760"/>
      <c r="U20" s="2760"/>
      <c r="V20" s="848"/>
      <c r="W20" s="849"/>
      <c r="X20" s="841" t="str">
        <f t="shared" si="1"/>
        <v>B-2.6.1.10</v>
      </c>
    </row>
    <row r="21" spans="1:24" s="433" customFormat="1" ht="13">
      <c r="A21" s="852" t="s">
        <v>341</v>
      </c>
      <c r="B21" s="427"/>
      <c r="C21" s="427"/>
      <c r="D21" s="427"/>
      <c r="E21" s="427"/>
      <c r="F21" s="427"/>
      <c r="G21" s="427"/>
      <c r="I21" s="853"/>
      <c r="J21" s="853"/>
      <c r="K21" s="853"/>
      <c r="L21" s="853"/>
      <c r="M21" s="853"/>
      <c r="N21" s="853"/>
      <c r="O21" s="432"/>
      <c r="P21" s="854"/>
      <c r="Q21" s="432"/>
      <c r="R21" s="432"/>
      <c r="S21" s="432"/>
      <c r="X21" s="852" t="s">
        <v>342</v>
      </c>
    </row>
    <row r="22" spans="1:24" s="855" customFormat="1" ht="14.5">
      <c r="A22" s="856" t="s">
        <v>1258</v>
      </c>
      <c r="B22" s="857"/>
      <c r="C22" s="857"/>
      <c r="D22" s="857"/>
      <c r="E22" s="857"/>
      <c r="F22" s="857"/>
      <c r="G22" s="857"/>
      <c r="H22" s="858"/>
      <c r="I22" s="857"/>
      <c r="J22" s="857"/>
      <c r="K22" s="857"/>
      <c r="L22" s="857"/>
      <c r="M22" s="857"/>
      <c r="N22" s="857"/>
      <c r="O22" s="858"/>
      <c r="P22" s="858"/>
      <c r="X22" s="859" t="s">
        <v>1259</v>
      </c>
    </row>
    <row r="23" spans="1:24" s="433" customFormat="1" ht="32.25" customHeight="1">
      <c r="A23" s="3089" t="s">
        <v>1260</v>
      </c>
      <c r="B23" s="3089"/>
      <c r="C23" s="3089"/>
      <c r="D23" s="3089"/>
      <c r="E23" s="3089"/>
      <c r="F23" s="3089"/>
      <c r="G23" s="3089"/>
      <c r="H23" s="3089"/>
      <c r="I23" s="3089"/>
      <c r="J23" s="3089"/>
      <c r="K23" s="3089"/>
      <c r="L23" s="3089"/>
      <c r="M23" s="3090" t="s">
        <v>1261</v>
      </c>
      <c r="N23" s="3090"/>
      <c r="O23" s="3090"/>
      <c r="P23" s="3090"/>
      <c r="Q23" s="3090"/>
      <c r="R23" s="3090"/>
      <c r="S23" s="3090"/>
      <c r="T23" s="3090"/>
      <c r="U23" s="3090"/>
      <c r="V23" s="3090"/>
      <c r="W23" s="3090"/>
      <c r="X23" s="3090"/>
    </row>
    <row r="24" spans="1:24">
      <c r="A24" s="860" t="s">
        <v>1262</v>
      </c>
      <c r="B24" s="438"/>
      <c r="C24" s="438"/>
      <c r="D24" s="438"/>
      <c r="E24" s="438"/>
      <c r="F24" s="438"/>
      <c r="G24" s="438"/>
      <c r="H24" s="438"/>
      <c r="I24" s="438"/>
      <c r="J24" s="438"/>
      <c r="K24" s="438"/>
      <c r="L24" s="861"/>
      <c r="M24" s="438"/>
      <c r="N24" s="438"/>
      <c r="O24" s="438"/>
      <c r="P24" s="438"/>
      <c r="Q24" s="438"/>
      <c r="R24" s="438"/>
      <c r="S24" s="438"/>
      <c r="T24" s="438"/>
      <c r="U24" s="438"/>
      <c r="V24" s="438"/>
      <c r="W24" s="438"/>
      <c r="X24" s="862" t="s">
        <v>1263</v>
      </c>
    </row>
  </sheetData>
  <mergeCells count="29">
    <mergeCell ref="W9:W10"/>
    <mergeCell ref="A4:C4"/>
    <mergeCell ref="A5:C5"/>
    <mergeCell ref="A23:L23"/>
    <mergeCell ref="M23:X23"/>
    <mergeCell ref="X9:X10"/>
    <mergeCell ref="J9:J10"/>
    <mergeCell ref="V9:V10"/>
    <mergeCell ref="A9:A10"/>
    <mergeCell ref="Q9:Q10"/>
    <mergeCell ref="C9:C10"/>
    <mergeCell ref="H9:H10"/>
    <mergeCell ref="D9:F9"/>
    <mergeCell ref="G9:G10"/>
    <mergeCell ref="P9:P10"/>
    <mergeCell ref="T4:U4"/>
    <mergeCell ref="A1:C1"/>
    <mergeCell ref="B9:B10"/>
    <mergeCell ref="S9:U9"/>
    <mergeCell ref="I9:I10"/>
    <mergeCell ref="R9:R10"/>
    <mergeCell ref="K9:K10"/>
    <mergeCell ref="N9:N10"/>
    <mergeCell ref="L9:L10"/>
    <mergeCell ref="M9:M10"/>
    <mergeCell ref="O9:O10"/>
    <mergeCell ref="A2:C2"/>
    <mergeCell ref="A3:C3"/>
    <mergeCell ref="T3:U3"/>
  </mergeCells>
  <dataValidations count="1">
    <dataValidation type="list" allowBlank="1" showInputMessage="1" showErrorMessage="1" sqref="K11:K20" xr:uid="{00000000-0002-0000-0D00-000000000000}">
      <formula1>"1,2,3,4,5,6"</formula1>
    </dataValidation>
  </dataValidations>
  <printOptions horizontalCentered="1"/>
  <pageMargins left="0.23622047244094499" right="0.23622047244094499" top="0.70866141732283505" bottom="0.23622047244094499" header="0.196850393700787" footer="3.9370078740157501E-2"/>
  <pageSetup paperSize="9" scale="55" orientation="landscape" r:id="rId1"/>
  <headerFooter>
    <oddHeader>&amp;C&amp;K000000&amp;G</oddHeader>
    <oddFooter>&amp;R&amp;P of &amp;N</oddFooter>
    <firstFooter>&amp;R&amp;P of &amp;N</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6362-39C1-4AEE-B2F5-71F396FE7D14}">
  <sheetPr>
    <tabColor theme="0"/>
  </sheetPr>
  <dimension ref="A1:AJ353"/>
  <sheetViews>
    <sheetView rightToLeft="1" tabSelected="1" view="pageBreakPreview" topLeftCell="A128" zoomScale="28" zoomScaleNormal="28" zoomScaleSheetLayoutView="28" workbookViewId="0">
      <selection activeCell="O186" sqref="O186"/>
    </sheetView>
  </sheetViews>
  <sheetFormatPr defaultColWidth="9.36328125" defaultRowHeight="14"/>
  <cols>
    <col min="1" max="1" width="12.6328125" style="2102" customWidth="1"/>
    <col min="2" max="2" width="14.453125" style="2102" customWidth="1"/>
    <col min="3" max="3" width="14.7265625" style="2102" bestFit="1" customWidth="1"/>
    <col min="4" max="4" width="15.90625" style="2102" bestFit="1" customWidth="1"/>
    <col min="5" max="5" width="9.453125" style="2102" customWidth="1"/>
    <col min="6" max="7" width="14.6328125" style="2102" customWidth="1"/>
    <col min="8" max="8" width="11.453125" style="2102" customWidth="1"/>
    <col min="9" max="10" width="14.6328125" style="2102" customWidth="1"/>
    <col min="11" max="11" width="25.90625" style="2102" customWidth="1"/>
    <col min="12" max="12" width="14.6328125" style="2102" customWidth="1"/>
    <col min="13" max="13" width="12.6328125" style="2102" customWidth="1"/>
    <col min="14" max="14" width="12.54296875" style="2102" customWidth="1"/>
    <col min="15" max="15" width="14.6328125" style="2102" customWidth="1"/>
    <col min="16" max="16" width="9.453125" style="2102" customWidth="1"/>
    <col min="17" max="17" width="13.6328125" style="2102" customWidth="1"/>
    <col min="18" max="19" width="34.36328125" style="2102" customWidth="1"/>
    <col min="20" max="20" width="14.6328125" style="2102" customWidth="1"/>
    <col min="21" max="21" width="7.6328125" style="2102" customWidth="1"/>
    <col min="22" max="22" width="13.6328125" style="2102" customWidth="1"/>
    <col min="23" max="23" width="14.6328125" style="2102" customWidth="1"/>
    <col min="24" max="24" width="12.6328125" style="2102" customWidth="1"/>
    <col min="25" max="28" width="14.6328125" style="2102" customWidth="1"/>
    <col min="29" max="29" width="11.453125" style="2102" customWidth="1"/>
    <col min="30" max="31" width="14.6328125" style="2102" customWidth="1"/>
    <col min="32" max="32" width="30.36328125" style="2102" customWidth="1"/>
    <col min="33" max="33" width="11.453125" style="2102" customWidth="1"/>
    <col min="34" max="35" width="14.453125" style="2102" customWidth="1"/>
    <col min="36" max="36" width="12.6328125" style="2102" customWidth="1"/>
  </cols>
  <sheetData>
    <row r="1" spans="1:36" ht="25.25" customHeight="1">
      <c r="A1" s="864" t="s">
        <v>196</v>
      </c>
      <c r="B1" s="865"/>
      <c r="C1" s="866"/>
      <c r="D1" s="866"/>
      <c r="E1" s="3154" t="s">
        <v>4533</v>
      </c>
      <c r="F1" s="3155"/>
      <c r="G1" s="869"/>
      <c r="H1" s="867"/>
      <c r="I1" s="867"/>
      <c r="J1" s="867"/>
      <c r="K1" s="867"/>
      <c r="L1" s="867"/>
      <c r="M1" s="867"/>
      <c r="N1" s="868"/>
      <c r="O1" s="868"/>
      <c r="P1" s="869"/>
      <c r="Q1" s="867"/>
      <c r="R1" s="870"/>
      <c r="S1" s="2280"/>
      <c r="T1" s="2276"/>
      <c r="U1" s="2276"/>
      <c r="V1" s="2276"/>
      <c r="W1" s="2276"/>
      <c r="X1" s="2276"/>
      <c r="Y1" s="2276"/>
      <c r="Z1" s="2276"/>
      <c r="AA1" s="2276"/>
      <c r="AB1" s="2276"/>
      <c r="AC1" s="2277"/>
      <c r="AD1" s="2277"/>
      <c r="AE1" s="2276"/>
      <c r="AF1" s="2195"/>
      <c r="AG1" s="2281"/>
      <c r="AH1" s="2282"/>
      <c r="AI1" s="2282"/>
      <c r="AJ1" s="2198" t="s">
        <v>1264</v>
      </c>
    </row>
    <row r="2" spans="1:36" ht="25.25" customHeight="1">
      <c r="A2" s="864" t="s">
        <v>199</v>
      </c>
      <c r="B2" s="865"/>
      <c r="C2" s="866"/>
      <c r="D2" s="866"/>
      <c r="E2" s="3154" t="s">
        <v>4244</v>
      </c>
      <c r="F2" s="3155"/>
      <c r="G2" s="869"/>
      <c r="H2" s="867"/>
      <c r="I2" s="867"/>
      <c r="J2" s="867"/>
      <c r="K2" s="867"/>
      <c r="L2" s="867"/>
      <c r="M2" s="867"/>
      <c r="N2" s="868"/>
      <c r="O2" s="868"/>
      <c r="P2" s="869"/>
      <c r="Q2" s="867"/>
      <c r="R2" s="870"/>
      <c r="S2" s="2280"/>
      <c r="T2" s="2276"/>
      <c r="U2" s="2276"/>
      <c r="V2" s="2276"/>
      <c r="W2" s="2276"/>
      <c r="X2" s="2276"/>
      <c r="Y2" s="2276"/>
      <c r="Z2" s="2276"/>
      <c r="AA2" s="2276"/>
      <c r="AB2" s="2276"/>
      <c r="AC2" s="2277"/>
      <c r="AD2" s="2277"/>
      <c r="AE2" s="2276"/>
      <c r="AF2" s="2195"/>
      <c r="AG2" s="2281"/>
      <c r="AH2" s="2282"/>
      <c r="AI2" s="2282"/>
      <c r="AJ2" s="2198" t="s">
        <v>102</v>
      </c>
    </row>
    <row r="3" spans="1:36" ht="25.25" customHeight="1">
      <c r="A3" s="864" t="s">
        <v>201</v>
      </c>
      <c r="B3" s="865"/>
      <c r="C3" s="866"/>
      <c r="D3" s="866"/>
      <c r="E3" s="3154" t="s">
        <v>4146</v>
      </c>
      <c r="F3" s="3155"/>
      <c r="G3" s="869"/>
      <c r="H3" s="867"/>
      <c r="I3" s="867"/>
      <c r="J3" s="867"/>
      <c r="K3" s="867"/>
      <c r="L3" s="867"/>
      <c r="M3" s="867"/>
      <c r="N3" s="868"/>
      <c r="O3" s="868"/>
      <c r="P3" s="867"/>
      <c r="Q3" s="867"/>
      <c r="R3" s="870"/>
      <c r="S3" s="2280"/>
      <c r="T3" s="2276"/>
      <c r="U3" s="2276"/>
      <c r="V3" s="2276"/>
      <c r="W3" s="2276"/>
      <c r="X3" s="2276"/>
      <c r="Y3" s="2276"/>
      <c r="Z3" s="2276"/>
      <c r="AA3" s="2276"/>
      <c r="AB3" s="2276"/>
      <c r="AC3" s="2277"/>
      <c r="AD3" s="2277"/>
      <c r="AE3" s="2276"/>
      <c r="AF3" s="2195"/>
      <c r="AG3" s="2281"/>
      <c r="AH3" s="2282"/>
      <c r="AI3" s="2282"/>
      <c r="AJ3" s="2198" t="s">
        <v>104</v>
      </c>
    </row>
    <row r="4" spans="1:36" ht="25.25" customHeight="1">
      <c r="A4" s="864" t="s">
        <v>203</v>
      </c>
      <c r="B4" s="865"/>
      <c r="C4" s="866"/>
      <c r="D4" s="866"/>
      <c r="E4" s="3154" t="s">
        <v>4534</v>
      </c>
      <c r="F4" s="3155"/>
      <c r="G4" s="869"/>
      <c r="H4" s="867"/>
      <c r="I4" s="867"/>
      <c r="J4" s="867"/>
      <c r="K4" s="867"/>
      <c r="L4" s="867"/>
      <c r="M4" s="867"/>
      <c r="N4" s="868"/>
      <c r="O4" s="868"/>
      <c r="P4" s="867"/>
      <c r="Q4" s="867"/>
      <c r="R4" s="870"/>
      <c r="S4" s="2280"/>
      <c r="T4" s="2276"/>
      <c r="U4" s="2276"/>
      <c r="V4" s="2276"/>
      <c r="W4" s="2276"/>
      <c r="X4" s="2276"/>
      <c r="Y4" s="2276"/>
      <c r="Z4" s="2276"/>
      <c r="AA4" s="2276"/>
      <c r="AB4" s="2276"/>
      <c r="AC4" s="2277"/>
      <c r="AD4" s="2277"/>
      <c r="AE4" s="2276"/>
      <c r="AF4" s="2195"/>
      <c r="AG4" s="2281"/>
      <c r="AH4" s="2282"/>
      <c r="AI4" s="2282"/>
      <c r="AJ4" s="2198" t="s">
        <v>106</v>
      </c>
    </row>
    <row r="5" spans="1:36" ht="40.25" customHeight="1">
      <c r="A5" s="864" t="s">
        <v>205</v>
      </c>
      <c r="B5" s="865"/>
      <c r="C5" s="866"/>
      <c r="D5" s="866"/>
      <c r="E5" s="3156"/>
      <c r="F5" s="3157"/>
      <c r="G5" s="867"/>
      <c r="H5" s="867"/>
      <c r="I5" s="867"/>
      <c r="J5" s="867"/>
      <c r="K5" s="867"/>
      <c r="L5" s="867"/>
      <c r="M5" s="867"/>
      <c r="N5" s="868"/>
      <c r="O5" s="868"/>
      <c r="P5" s="867"/>
      <c r="Q5" s="867"/>
      <c r="R5" s="870"/>
      <c r="S5" s="2280"/>
      <c r="T5" s="2276"/>
      <c r="U5" s="2276"/>
      <c r="V5" s="2276"/>
      <c r="W5" s="2276"/>
      <c r="X5" s="2276"/>
      <c r="Y5" s="2276"/>
      <c r="Z5" s="2276"/>
      <c r="AA5" s="2276"/>
      <c r="AB5" s="2276"/>
      <c r="AC5" s="2277"/>
      <c r="AD5" s="2277"/>
      <c r="AE5" s="2276"/>
      <c r="AF5" s="2195"/>
      <c r="AG5" s="2281"/>
      <c r="AH5" s="2282"/>
      <c r="AI5" s="2282"/>
      <c r="AJ5" s="2198" t="s">
        <v>108</v>
      </c>
    </row>
    <row r="6" spans="1:36" ht="25.25" customHeight="1">
      <c r="A6" s="872" t="s">
        <v>349</v>
      </c>
      <c r="B6" s="394"/>
      <c r="C6" s="873"/>
      <c r="D6" s="873"/>
      <c r="E6" s="873"/>
      <c r="F6" s="873"/>
      <c r="G6" s="873"/>
      <c r="H6" s="873"/>
      <c r="I6" s="873"/>
      <c r="J6" s="873"/>
      <c r="K6" s="873"/>
      <c r="L6" s="873"/>
      <c r="M6" s="873"/>
      <c r="N6" s="874"/>
      <c r="O6" s="874"/>
      <c r="P6" s="873"/>
      <c r="Q6" s="873"/>
      <c r="R6" s="875"/>
      <c r="S6" s="2496"/>
      <c r="T6" s="2497"/>
      <c r="U6" s="2497"/>
      <c r="V6" s="2497"/>
      <c r="W6" s="2497"/>
      <c r="X6" s="2497"/>
      <c r="Y6" s="2497"/>
      <c r="Z6" s="2497"/>
      <c r="AA6" s="2497"/>
      <c r="AB6" s="2497"/>
      <c r="AC6" s="2498"/>
      <c r="AD6" s="2498"/>
      <c r="AE6" s="2497"/>
      <c r="AF6" s="2499"/>
      <c r="AG6" s="2499"/>
      <c r="AH6" s="2497"/>
      <c r="AI6" s="2497"/>
      <c r="AJ6" s="2500" t="s">
        <v>350</v>
      </c>
    </row>
    <row r="7" spans="1:36" ht="25.25" customHeight="1">
      <c r="A7" s="876" t="s">
        <v>1225</v>
      </c>
      <c r="B7" s="877"/>
      <c r="C7" s="878"/>
      <c r="D7" s="878"/>
      <c r="E7" s="878"/>
      <c r="F7" s="879"/>
      <c r="G7" s="879"/>
      <c r="H7" s="879"/>
      <c r="I7" s="879"/>
      <c r="J7" s="879"/>
      <c r="K7" s="879"/>
      <c r="L7" s="879"/>
      <c r="M7" s="879"/>
      <c r="N7" s="880"/>
      <c r="O7" s="880"/>
      <c r="P7" s="879"/>
      <c r="Q7" s="881"/>
      <c r="R7" s="882"/>
      <c r="S7" s="2501"/>
      <c r="T7" s="2502"/>
      <c r="U7" s="2502"/>
      <c r="V7" s="2502"/>
      <c r="W7" s="2502"/>
      <c r="X7" s="2502"/>
      <c r="Y7" s="2502"/>
      <c r="Z7" s="2502"/>
      <c r="AA7" s="2502"/>
      <c r="AB7" s="2502"/>
      <c r="AC7" s="2503"/>
      <c r="AD7" s="2503"/>
      <c r="AE7" s="2502"/>
      <c r="AF7" s="2504"/>
      <c r="AG7" s="2504"/>
      <c r="AH7" s="2502"/>
      <c r="AI7" s="2502"/>
      <c r="AJ7" s="2505" t="s">
        <v>1226</v>
      </c>
    </row>
    <row r="8" spans="1:36" ht="25.25" customHeight="1">
      <c r="A8" s="883" t="s">
        <v>1265</v>
      </c>
      <c r="B8" s="884"/>
      <c r="C8" s="885"/>
      <c r="D8" s="885"/>
      <c r="E8" s="885"/>
      <c r="F8" s="885"/>
      <c r="G8" s="885"/>
      <c r="H8" s="885"/>
      <c r="I8" s="885"/>
      <c r="J8" s="885"/>
      <c r="K8" s="885"/>
      <c r="L8" s="885"/>
      <c r="M8" s="885"/>
      <c r="N8" s="885"/>
      <c r="O8" s="885"/>
      <c r="P8" s="886"/>
      <c r="Q8" s="886"/>
      <c r="R8" s="887"/>
      <c r="S8" s="2175"/>
      <c r="T8" s="2177"/>
      <c r="U8" s="2177"/>
      <c r="V8" s="2177"/>
      <c r="W8" s="2177"/>
      <c r="X8" s="2177"/>
      <c r="Y8" s="2177"/>
      <c r="Z8" s="2177"/>
      <c r="AA8" s="2177"/>
      <c r="AB8" s="2177"/>
      <c r="AC8" s="2177"/>
      <c r="AD8" s="2177"/>
      <c r="AE8" s="2385"/>
      <c r="AF8" s="2385"/>
      <c r="AG8" s="2385"/>
      <c r="AH8" s="2385"/>
      <c r="AI8" s="2385"/>
      <c r="AJ8" s="2506" t="s">
        <v>1266</v>
      </c>
    </row>
    <row r="9" spans="1:36" ht="89.25" customHeight="1">
      <c r="A9" s="889" t="s">
        <v>210</v>
      </c>
      <c r="B9" s="890" t="s">
        <v>1267</v>
      </c>
      <c r="C9" s="889" t="s">
        <v>1268</v>
      </c>
      <c r="D9" s="889" t="s">
        <v>1269</v>
      </c>
      <c r="E9" s="889" t="s">
        <v>1270</v>
      </c>
      <c r="F9" s="889" t="s">
        <v>1271</v>
      </c>
      <c r="G9" s="889" t="s">
        <v>1272</v>
      </c>
      <c r="H9" s="889" t="s">
        <v>1273</v>
      </c>
      <c r="I9" s="889" t="s">
        <v>1274</v>
      </c>
      <c r="J9" s="889" t="s">
        <v>1275</v>
      </c>
      <c r="K9" s="889" t="s">
        <v>1276</v>
      </c>
      <c r="L9" s="2795" t="s">
        <v>1277</v>
      </c>
      <c r="M9" s="2794" t="s">
        <v>4920</v>
      </c>
      <c r="N9" s="891" t="s">
        <v>1278</v>
      </c>
      <c r="O9" s="3158" t="s">
        <v>1279</v>
      </c>
      <c r="P9" s="3159"/>
      <c r="Q9" s="3160"/>
      <c r="R9" s="891" t="s">
        <v>223</v>
      </c>
      <c r="S9" s="2507" t="s">
        <v>224</v>
      </c>
      <c r="T9" s="3138" t="s">
        <v>1280</v>
      </c>
      <c r="U9" s="3139"/>
      <c r="V9" s="3140"/>
      <c r="W9" s="2507" t="s">
        <v>4535</v>
      </c>
      <c r="X9" s="2507" t="s">
        <v>4536</v>
      </c>
      <c r="Y9" s="2507" t="s">
        <v>1281</v>
      </c>
      <c r="Z9" s="2507" t="s">
        <v>1282</v>
      </c>
      <c r="AA9" s="2126" t="s">
        <v>1283</v>
      </c>
      <c r="AB9" s="2126" t="s">
        <v>4537</v>
      </c>
      <c r="AC9" s="2126" t="s">
        <v>1284</v>
      </c>
      <c r="AD9" s="2126" t="s">
        <v>1285</v>
      </c>
      <c r="AE9" s="2126" t="s">
        <v>1286</v>
      </c>
      <c r="AF9" s="2126" t="s">
        <v>4538</v>
      </c>
      <c r="AG9" s="2126" t="s">
        <v>1287</v>
      </c>
      <c r="AH9" s="2126" t="s">
        <v>4539</v>
      </c>
      <c r="AI9" s="2126" t="s">
        <v>4540</v>
      </c>
      <c r="AJ9" s="2126" t="s">
        <v>358</v>
      </c>
    </row>
    <row r="10" spans="1:36" ht="55.5" customHeight="1">
      <c r="A10" s="892" t="s">
        <v>1288</v>
      </c>
      <c r="B10" s="2666">
        <v>1</v>
      </c>
      <c r="C10" s="2646" t="s">
        <v>4147</v>
      </c>
      <c r="D10" s="2667" t="s">
        <v>691</v>
      </c>
      <c r="E10" s="892">
        <v>1</v>
      </c>
      <c r="F10" s="2646" t="s">
        <v>4148</v>
      </c>
      <c r="G10" s="2646" t="s">
        <v>4273</v>
      </c>
      <c r="H10" s="2646" t="s">
        <v>4541</v>
      </c>
      <c r="I10" s="2646">
        <v>48</v>
      </c>
      <c r="J10" s="2646">
        <v>120</v>
      </c>
      <c r="K10" s="2646">
        <v>80</v>
      </c>
      <c r="L10" s="2905" t="s">
        <v>4542</v>
      </c>
      <c r="M10" s="2646"/>
      <c r="N10" s="892">
        <v>2</v>
      </c>
      <c r="O10" s="3151"/>
      <c r="P10" s="3152"/>
      <c r="Q10" s="3153"/>
      <c r="R10" s="893"/>
      <c r="S10" s="2097"/>
      <c r="T10" s="3145"/>
      <c r="U10" s="3146"/>
      <c r="V10" s="3147"/>
      <c r="W10" s="892">
        <v>2</v>
      </c>
      <c r="X10" s="2011"/>
      <c r="Y10" s="2905" t="s">
        <v>5182</v>
      </c>
      <c r="Z10" s="2841">
        <v>80</v>
      </c>
      <c r="AA10" s="2841">
        <v>120</v>
      </c>
      <c r="AB10" s="2841">
        <v>48</v>
      </c>
      <c r="AC10" s="2841" t="s">
        <v>5181</v>
      </c>
      <c r="AD10" s="2841" t="s">
        <v>4273</v>
      </c>
      <c r="AE10" s="2841" t="s">
        <v>4148</v>
      </c>
      <c r="AF10" s="892">
        <v>1</v>
      </c>
      <c r="AG10" s="892" t="s">
        <v>691</v>
      </c>
      <c r="AH10" s="2905" t="s">
        <v>5162</v>
      </c>
      <c r="AI10" s="2666">
        <v>1</v>
      </c>
      <c r="AJ10" s="2097" t="str">
        <f t="shared" ref="AJ10:AJ42" si="0">A10</f>
        <v>B-2.6.2.1.1</v>
      </c>
    </row>
    <row r="11" spans="1:36" ht="50" customHeight="1">
      <c r="A11" s="892" t="s">
        <v>1289</v>
      </c>
      <c r="B11" s="2666">
        <v>1</v>
      </c>
      <c r="C11" s="2646" t="s">
        <v>4149</v>
      </c>
      <c r="D11" s="2667" t="s">
        <v>687</v>
      </c>
      <c r="E11" s="892">
        <v>1</v>
      </c>
      <c r="F11" s="2646" t="s">
        <v>4148</v>
      </c>
      <c r="G11" s="2646" t="s">
        <v>4273</v>
      </c>
      <c r="H11" s="2646" t="s">
        <v>4541</v>
      </c>
      <c r="I11" s="2646">
        <v>60</v>
      </c>
      <c r="J11" s="2646">
        <v>120</v>
      </c>
      <c r="K11" s="2646">
        <v>80</v>
      </c>
      <c r="L11" s="2905" t="s">
        <v>4542</v>
      </c>
      <c r="M11" s="2646"/>
      <c r="N11" s="892">
        <v>2</v>
      </c>
      <c r="O11" s="3151"/>
      <c r="P11" s="3152"/>
      <c r="Q11" s="3153"/>
      <c r="R11" s="893"/>
      <c r="S11" s="2097"/>
      <c r="T11" s="3145"/>
      <c r="U11" s="3146"/>
      <c r="V11" s="3147"/>
      <c r="W11" s="892">
        <v>2</v>
      </c>
      <c r="X11" s="2011"/>
      <c r="Y11" s="2905" t="s">
        <v>5182</v>
      </c>
      <c r="Z11" s="2841">
        <v>80</v>
      </c>
      <c r="AA11" s="2841">
        <v>120</v>
      </c>
      <c r="AB11" s="2841">
        <v>60</v>
      </c>
      <c r="AC11" s="2841" t="s">
        <v>5181</v>
      </c>
      <c r="AD11" s="2841" t="s">
        <v>4273</v>
      </c>
      <c r="AE11" s="2841" t="s">
        <v>4148</v>
      </c>
      <c r="AF11" s="892">
        <v>1</v>
      </c>
      <c r="AG11" s="892" t="s">
        <v>687</v>
      </c>
      <c r="AH11" s="2905" t="s">
        <v>5163</v>
      </c>
      <c r="AI11" s="2666">
        <v>1</v>
      </c>
      <c r="AJ11" s="2097" t="str">
        <f t="shared" si="0"/>
        <v>B-2.6.2.1.2</v>
      </c>
    </row>
    <row r="12" spans="1:36" ht="50" customHeight="1">
      <c r="A12" s="892" t="s">
        <v>1290</v>
      </c>
      <c r="B12" s="2666">
        <v>1</v>
      </c>
      <c r="C12" s="2646" t="s">
        <v>4347</v>
      </c>
      <c r="D12" s="2667" t="s">
        <v>683</v>
      </c>
      <c r="E12" s="892">
        <v>1</v>
      </c>
      <c r="F12" s="2646" t="s">
        <v>4148</v>
      </c>
      <c r="G12" s="2646" t="s">
        <v>4273</v>
      </c>
      <c r="H12" s="2646" t="s">
        <v>4541</v>
      </c>
      <c r="I12" s="2646">
        <v>60</v>
      </c>
      <c r="J12" s="2646">
        <v>120</v>
      </c>
      <c r="K12" s="2646">
        <v>80</v>
      </c>
      <c r="L12" s="2905" t="s">
        <v>4542</v>
      </c>
      <c r="M12" s="2646"/>
      <c r="N12" s="892">
        <v>2</v>
      </c>
      <c r="O12" s="3151"/>
      <c r="P12" s="3152"/>
      <c r="Q12" s="3153"/>
      <c r="R12" s="893"/>
      <c r="S12" s="2097"/>
      <c r="T12" s="3145"/>
      <c r="U12" s="3146"/>
      <c r="V12" s="3147"/>
      <c r="W12" s="892">
        <v>2</v>
      </c>
      <c r="X12" s="2011"/>
      <c r="Y12" s="2905" t="s">
        <v>5182</v>
      </c>
      <c r="Z12" s="2841">
        <v>80</v>
      </c>
      <c r="AA12" s="2841">
        <v>120</v>
      </c>
      <c r="AB12" s="2841">
        <v>60</v>
      </c>
      <c r="AC12" s="2841" t="s">
        <v>5181</v>
      </c>
      <c r="AD12" s="2841" t="s">
        <v>4273</v>
      </c>
      <c r="AE12" s="2841" t="s">
        <v>4148</v>
      </c>
      <c r="AF12" s="892">
        <v>1</v>
      </c>
      <c r="AG12" s="892" t="s">
        <v>683</v>
      </c>
      <c r="AH12" s="2905" t="s">
        <v>5164</v>
      </c>
      <c r="AI12" s="2666">
        <v>1</v>
      </c>
      <c r="AJ12" s="2097" t="str">
        <f t="shared" si="0"/>
        <v>B-2.6.2.1.3</v>
      </c>
    </row>
    <row r="13" spans="1:36" ht="50" customHeight="1">
      <c r="A13" s="892" t="s">
        <v>1291</v>
      </c>
      <c r="B13" s="2666">
        <v>1</v>
      </c>
      <c r="C13" s="2646" t="s">
        <v>4349</v>
      </c>
      <c r="D13" s="2667" t="s">
        <v>675</v>
      </c>
      <c r="E13" s="892">
        <v>1</v>
      </c>
      <c r="F13" s="2646" t="s">
        <v>4148</v>
      </c>
      <c r="G13" s="2646" t="s">
        <v>4273</v>
      </c>
      <c r="H13" s="2646" t="s">
        <v>4541</v>
      </c>
      <c r="I13" s="2646">
        <v>60</v>
      </c>
      <c r="J13" s="2646">
        <v>120</v>
      </c>
      <c r="K13" s="2646">
        <v>80</v>
      </c>
      <c r="L13" s="2905" t="s">
        <v>4542</v>
      </c>
      <c r="M13" s="2646"/>
      <c r="N13" s="892">
        <v>2</v>
      </c>
      <c r="O13" s="3151"/>
      <c r="P13" s="3152"/>
      <c r="Q13" s="3153"/>
      <c r="R13" s="893"/>
      <c r="S13" s="2097"/>
      <c r="T13" s="3145"/>
      <c r="U13" s="3146"/>
      <c r="V13" s="3147"/>
      <c r="W13" s="892">
        <v>2</v>
      </c>
      <c r="X13" s="2011"/>
      <c r="Y13" s="2905" t="s">
        <v>5182</v>
      </c>
      <c r="Z13" s="2841">
        <v>80</v>
      </c>
      <c r="AA13" s="2841">
        <v>120</v>
      </c>
      <c r="AB13" s="2841">
        <v>60</v>
      </c>
      <c r="AC13" s="2841" t="s">
        <v>5181</v>
      </c>
      <c r="AD13" s="2841" t="s">
        <v>4273</v>
      </c>
      <c r="AE13" s="2841" t="s">
        <v>4148</v>
      </c>
      <c r="AF13" s="892">
        <v>1</v>
      </c>
      <c r="AG13" s="892" t="s">
        <v>675</v>
      </c>
      <c r="AH13" s="2905" t="s">
        <v>5165</v>
      </c>
      <c r="AI13" s="2666">
        <v>1</v>
      </c>
      <c r="AJ13" s="2097" t="str">
        <f t="shared" si="0"/>
        <v>B-2.6.2.1.4</v>
      </c>
    </row>
    <row r="14" spans="1:36" ht="50" customHeight="1">
      <c r="A14" s="892" t="s">
        <v>1292</v>
      </c>
      <c r="B14" s="2666">
        <v>1</v>
      </c>
      <c r="C14" s="2646" t="s">
        <v>4351</v>
      </c>
      <c r="D14" s="2667" t="s">
        <v>677</v>
      </c>
      <c r="E14" s="892">
        <v>1</v>
      </c>
      <c r="F14" s="2646" t="s">
        <v>4148</v>
      </c>
      <c r="G14" s="2646" t="s">
        <v>4273</v>
      </c>
      <c r="H14" s="2646" t="s">
        <v>4541</v>
      </c>
      <c r="I14" s="2646">
        <v>77</v>
      </c>
      <c r="J14" s="2646">
        <v>120</v>
      </c>
      <c r="K14" s="2646">
        <v>80</v>
      </c>
      <c r="L14" s="2905" t="s">
        <v>4542</v>
      </c>
      <c r="M14" s="2646"/>
      <c r="N14" s="892">
        <v>2</v>
      </c>
      <c r="O14" s="3151"/>
      <c r="P14" s="3152"/>
      <c r="Q14" s="3153"/>
      <c r="R14" s="893"/>
      <c r="S14" s="2097"/>
      <c r="T14" s="3145"/>
      <c r="U14" s="3146"/>
      <c r="V14" s="3147"/>
      <c r="W14" s="892">
        <v>2</v>
      </c>
      <c r="X14" s="2011"/>
      <c r="Y14" s="2905" t="s">
        <v>5182</v>
      </c>
      <c r="Z14" s="2841">
        <v>80</v>
      </c>
      <c r="AA14" s="2841">
        <v>120</v>
      </c>
      <c r="AB14" s="2841">
        <v>77</v>
      </c>
      <c r="AC14" s="2841" t="s">
        <v>5181</v>
      </c>
      <c r="AD14" s="2841" t="s">
        <v>4273</v>
      </c>
      <c r="AE14" s="2841" t="s">
        <v>4148</v>
      </c>
      <c r="AF14" s="892">
        <v>1</v>
      </c>
      <c r="AG14" s="892" t="s">
        <v>677</v>
      </c>
      <c r="AH14" s="2905" t="s">
        <v>5166</v>
      </c>
      <c r="AI14" s="2666">
        <v>1</v>
      </c>
      <c r="AJ14" s="2097" t="str">
        <f t="shared" si="0"/>
        <v>B-2.6.2.1.5</v>
      </c>
    </row>
    <row r="15" spans="1:36" ht="50" customHeight="1">
      <c r="A15" s="892" t="s">
        <v>1293</v>
      </c>
      <c r="B15" s="2666">
        <v>1</v>
      </c>
      <c r="C15" s="2646" t="s">
        <v>4353</v>
      </c>
      <c r="D15" s="2667" t="s">
        <v>679</v>
      </c>
      <c r="E15" s="892">
        <v>1</v>
      </c>
      <c r="F15" s="2646" t="s">
        <v>4148</v>
      </c>
      <c r="G15" s="2646" t="s">
        <v>4273</v>
      </c>
      <c r="H15" s="2646" t="s">
        <v>4541</v>
      </c>
      <c r="I15" s="2646">
        <v>77</v>
      </c>
      <c r="J15" s="2646">
        <v>120</v>
      </c>
      <c r="K15" s="2646">
        <v>80</v>
      </c>
      <c r="L15" s="2905" t="s">
        <v>4542</v>
      </c>
      <c r="M15" s="2646"/>
      <c r="N15" s="892">
        <v>2</v>
      </c>
      <c r="O15" s="3151"/>
      <c r="P15" s="3152"/>
      <c r="Q15" s="3153"/>
      <c r="R15" s="893"/>
      <c r="S15" s="2097"/>
      <c r="T15" s="3145"/>
      <c r="U15" s="3146"/>
      <c r="V15" s="3147"/>
      <c r="W15" s="892">
        <v>2</v>
      </c>
      <c r="X15" s="2011"/>
      <c r="Y15" s="2905" t="s">
        <v>5182</v>
      </c>
      <c r="Z15" s="2841">
        <v>80</v>
      </c>
      <c r="AA15" s="2841">
        <v>120</v>
      </c>
      <c r="AB15" s="2841">
        <v>77</v>
      </c>
      <c r="AC15" s="2841" t="s">
        <v>5181</v>
      </c>
      <c r="AD15" s="2841" t="s">
        <v>4273</v>
      </c>
      <c r="AE15" s="2841" t="s">
        <v>4148</v>
      </c>
      <c r="AF15" s="892">
        <v>1</v>
      </c>
      <c r="AG15" s="892" t="s">
        <v>679</v>
      </c>
      <c r="AH15" s="2905" t="s">
        <v>5167</v>
      </c>
      <c r="AI15" s="2666">
        <v>1</v>
      </c>
      <c r="AJ15" s="2097" t="str">
        <f t="shared" si="0"/>
        <v>B-2.6.2.1.6</v>
      </c>
    </row>
    <row r="16" spans="1:36" ht="50" customHeight="1">
      <c r="A16" s="892" t="s">
        <v>1294</v>
      </c>
      <c r="B16" s="2666">
        <v>1</v>
      </c>
      <c r="C16" s="2646" t="s">
        <v>4355</v>
      </c>
      <c r="D16" s="2667" t="s">
        <v>4543</v>
      </c>
      <c r="E16" s="892">
        <v>1</v>
      </c>
      <c r="F16" s="2646" t="s">
        <v>4148</v>
      </c>
      <c r="G16" s="2646" t="s">
        <v>4273</v>
      </c>
      <c r="H16" s="2646" t="s">
        <v>4541</v>
      </c>
      <c r="I16" s="2646">
        <v>60</v>
      </c>
      <c r="J16" s="2646">
        <v>120</v>
      </c>
      <c r="K16" s="2646">
        <v>80</v>
      </c>
      <c r="L16" s="2905" t="s">
        <v>4542</v>
      </c>
      <c r="M16" s="2646"/>
      <c r="N16" s="892">
        <v>2</v>
      </c>
      <c r="O16" s="3151"/>
      <c r="P16" s="3152"/>
      <c r="Q16" s="3153"/>
      <c r="R16" s="893"/>
      <c r="S16" s="2097"/>
      <c r="T16" s="3145"/>
      <c r="U16" s="3146"/>
      <c r="V16" s="3147"/>
      <c r="W16" s="892">
        <v>2</v>
      </c>
      <c r="X16" s="2011"/>
      <c r="Y16" s="2905" t="s">
        <v>5182</v>
      </c>
      <c r="Z16" s="2841">
        <v>80</v>
      </c>
      <c r="AA16" s="2841">
        <v>120</v>
      </c>
      <c r="AB16" s="2841">
        <v>60</v>
      </c>
      <c r="AC16" s="2841" t="s">
        <v>5181</v>
      </c>
      <c r="AD16" s="2841" t="s">
        <v>4273</v>
      </c>
      <c r="AE16" s="2841" t="s">
        <v>4148</v>
      </c>
      <c r="AF16" s="892">
        <v>1</v>
      </c>
      <c r="AG16" s="892" t="s">
        <v>4543</v>
      </c>
      <c r="AH16" s="2905" t="s">
        <v>5168</v>
      </c>
      <c r="AI16" s="2666">
        <v>1</v>
      </c>
      <c r="AJ16" s="2097" t="str">
        <f t="shared" si="0"/>
        <v>B-2.6.2.1.7</v>
      </c>
    </row>
    <row r="17" spans="1:36" ht="50" customHeight="1">
      <c r="A17" s="892" t="s">
        <v>1295</v>
      </c>
      <c r="B17" s="2666">
        <v>1</v>
      </c>
      <c r="C17" s="2646" t="s">
        <v>4357</v>
      </c>
      <c r="D17" s="2667" t="s">
        <v>4544</v>
      </c>
      <c r="E17" s="892">
        <v>1</v>
      </c>
      <c r="F17" s="2646" t="s">
        <v>4148</v>
      </c>
      <c r="G17" s="2646" t="s">
        <v>4273</v>
      </c>
      <c r="H17" s="2646" t="s">
        <v>4541</v>
      </c>
      <c r="I17" s="2646">
        <v>60</v>
      </c>
      <c r="J17" s="2646">
        <v>120</v>
      </c>
      <c r="K17" s="2646">
        <v>80</v>
      </c>
      <c r="L17" s="2905" t="s">
        <v>4542</v>
      </c>
      <c r="M17" s="2646"/>
      <c r="N17" s="892">
        <v>2</v>
      </c>
      <c r="O17" s="3151"/>
      <c r="P17" s="3152"/>
      <c r="Q17" s="3153"/>
      <c r="R17" s="893"/>
      <c r="S17" s="2097"/>
      <c r="T17" s="3145"/>
      <c r="U17" s="3146"/>
      <c r="V17" s="3147"/>
      <c r="W17" s="892">
        <v>2</v>
      </c>
      <c r="X17" s="2011"/>
      <c r="Y17" s="2905" t="s">
        <v>5182</v>
      </c>
      <c r="Z17" s="2841">
        <v>80</v>
      </c>
      <c r="AA17" s="2841">
        <v>120</v>
      </c>
      <c r="AB17" s="2841">
        <v>60</v>
      </c>
      <c r="AC17" s="2841" t="s">
        <v>5181</v>
      </c>
      <c r="AD17" s="2841" t="s">
        <v>4273</v>
      </c>
      <c r="AE17" s="2841" t="s">
        <v>4148</v>
      </c>
      <c r="AF17" s="892">
        <v>1</v>
      </c>
      <c r="AG17" s="892" t="s">
        <v>4544</v>
      </c>
      <c r="AH17" s="2905" t="s">
        <v>5169</v>
      </c>
      <c r="AI17" s="2666">
        <v>1</v>
      </c>
      <c r="AJ17" s="2097" t="str">
        <f t="shared" si="0"/>
        <v>B-2.6.2.1.8</v>
      </c>
    </row>
    <row r="18" spans="1:36" ht="50" customHeight="1">
      <c r="A18" s="892" t="s">
        <v>1296</v>
      </c>
      <c r="B18" s="2666">
        <v>1</v>
      </c>
      <c r="C18" s="2646" t="s">
        <v>4359</v>
      </c>
      <c r="D18" s="2667" t="s">
        <v>4545</v>
      </c>
      <c r="E18" s="892">
        <v>1</v>
      </c>
      <c r="F18" s="2646" t="s">
        <v>4148</v>
      </c>
      <c r="G18" s="2646" t="s">
        <v>4273</v>
      </c>
      <c r="H18" s="2646" t="s">
        <v>4541</v>
      </c>
      <c r="I18" s="2646">
        <v>60</v>
      </c>
      <c r="J18" s="2646">
        <v>120</v>
      </c>
      <c r="K18" s="2646">
        <v>80</v>
      </c>
      <c r="L18" s="2905" t="s">
        <v>4542</v>
      </c>
      <c r="M18" s="2646"/>
      <c r="N18" s="892">
        <v>2</v>
      </c>
      <c r="O18" s="3151"/>
      <c r="P18" s="3152"/>
      <c r="Q18" s="3153"/>
      <c r="R18" s="893"/>
      <c r="S18" s="2097"/>
      <c r="T18" s="3145"/>
      <c r="U18" s="3146"/>
      <c r="V18" s="3147"/>
      <c r="W18" s="892">
        <v>2</v>
      </c>
      <c r="X18" s="2011"/>
      <c r="Y18" s="2905" t="s">
        <v>5182</v>
      </c>
      <c r="Z18" s="2841">
        <v>80</v>
      </c>
      <c r="AA18" s="2841">
        <v>120</v>
      </c>
      <c r="AB18" s="2841">
        <v>60</v>
      </c>
      <c r="AC18" s="2841" t="s">
        <v>5181</v>
      </c>
      <c r="AD18" s="2841" t="s">
        <v>4273</v>
      </c>
      <c r="AE18" s="2841" t="s">
        <v>4148</v>
      </c>
      <c r="AF18" s="892">
        <v>1</v>
      </c>
      <c r="AG18" s="892" t="s">
        <v>4545</v>
      </c>
      <c r="AH18" s="2905" t="s">
        <v>5170</v>
      </c>
      <c r="AI18" s="2666">
        <v>1</v>
      </c>
      <c r="AJ18" s="2097" t="str">
        <f t="shared" si="0"/>
        <v>B-2.6.2.1.9</v>
      </c>
    </row>
    <row r="19" spans="1:36" ht="50" customHeight="1">
      <c r="A19" s="892" t="s">
        <v>1297</v>
      </c>
      <c r="B19" s="2666">
        <v>1</v>
      </c>
      <c r="C19" s="2646" t="s">
        <v>4361</v>
      </c>
      <c r="D19" s="2667" t="s">
        <v>673</v>
      </c>
      <c r="E19" s="892">
        <v>1</v>
      </c>
      <c r="F19" s="2646" t="s">
        <v>4148</v>
      </c>
      <c r="G19" s="2646" t="s">
        <v>4273</v>
      </c>
      <c r="H19" s="2646" t="s">
        <v>4541</v>
      </c>
      <c r="I19" s="2646">
        <v>77</v>
      </c>
      <c r="J19" s="2646">
        <v>120</v>
      </c>
      <c r="K19" s="2646">
        <v>80</v>
      </c>
      <c r="L19" s="2905" t="s">
        <v>4542</v>
      </c>
      <c r="M19" s="2646"/>
      <c r="N19" s="892">
        <v>2</v>
      </c>
      <c r="O19" s="3151"/>
      <c r="P19" s="3152"/>
      <c r="Q19" s="3153"/>
      <c r="R19" s="893"/>
      <c r="S19" s="2097"/>
      <c r="T19" s="3145"/>
      <c r="U19" s="3146"/>
      <c r="V19" s="3147"/>
      <c r="W19" s="892">
        <v>2</v>
      </c>
      <c r="X19" s="2011"/>
      <c r="Y19" s="2905" t="s">
        <v>5182</v>
      </c>
      <c r="Z19" s="2841">
        <v>80</v>
      </c>
      <c r="AA19" s="2841">
        <v>120</v>
      </c>
      <c r="AB19" s="2841">
        <v>77</v>
      </c>
      <c r="AC19" s="2841" t="s">
        <v>5181</v>
      </c>
      <c r="AD19" s="2841" t="s">
        <v>4273</v>
      </c>
      <c r="AE19" s="2841" t="s">
        <v>4148</v>
      </c>
      <c r="AF19" s="892">
        <v>1</v>
      </c>
      <c r="AG19" s="892" t="s">
        <v>673</v>
      </c>
      <c r="AH19" s="2905" t="s">
        <v>5171</v>
      </c>
      <c r="AI19" s="2666">
        <v>1</v>
      </c>
      <c r="AJ19" s="2097" t="str">
        <f t="shared" si="0"/>
        <v>B-2.6.2.1.10</v>
      </c>
    </row>
    <row r="20" spans="1:36" ht="18" customHeight="1">
      <c r="A20" s="892" t="s">
        <v>5149</v>
      </c>
      <c r="B20" s="2666">
        <v>1</v>
      </c>
      <c r="C20" s="2646" t="s">
        <v>4401</v>
      </c>
      <c r="D20" s="2667" t="s">
        <v>4560</v>
      </c>
      <c r="E20" s="892">
        <v>1</v>
      </c>
      <c r="F20" s="2646" t="s">
        <v>4148</v>
      </c>
      <c r="G20" s="2646" t="s">
        <v>4273</v>
      </c>
      <c r="H20" s="2646" t="s">
        <v>4541</v>
      </c>
      <c r="I20" s="2646">
        <v>48</v>
      </c>
      <c r="J20" s="2646">
        <v>120</v>
      </c>
      <c r="K20" s="2646">
        <v>80</v>
      </c>
      <c r="L20" s="2905" t="s">
        <v>4542</v>
      </c>
      <c r="M20" s="2646"/>
      <c r="N20" s="892">
        <v>2</v>
      </c>
      <c r="O20" s="3151"/>
      <c r="P20" s="3152"/>
      <c r="Q20" s="3153"/>
      <c r="R20" s="893"/>
      <c r="S20" s="2097"/>
      <c r="T20" s="3145"/>
      <c r="U20" s="3146"/>
      <c r="V20" s="3147"/>
      <c r="W20" s="892">
        <v>2</v>
      </c>
      <c r="X20" s="2011"/>
      <c r="Y20" s="2905" t="s">
        <v>5182</v>
      </c>
      <c r="Z20" s="2841">
        <v>80</v>
      </c>
      <c r="AA20" s="2841">
        <v>120</v>
      </c>
      <c r="AB20" s="2841">
        <v>48</v>
      </c>
      <c r="AC20" s="2841" t="s">
        <v>5181</v>
      </c>
      <c r="AD20" s="2841" t="s">
        <v>4273</v>
      </c>
      <c r="AE20" s="2841" t="s">
        <v>4148</v>
      </c>
      <c r="AF20" s="892">
        <v>1</v>
      </c>
      <c r="AG20" s="892" t="s">
        <v>4560</v>
      </c>
      <c r="AH20" s="2905" t="s">
        <v>5172</v>
      </c>
      <c r="AI20" s="2666">
        <v>1</v>
      </c>
      <c r="AJ20" s="2097" t="str">
        <f t="shared" si="0"/>
        <v>B-2.6.2.1.11</v>
      </c>
    </row>
    <row r="21" spans="1:36" ht="36" customHeight="1">
      <c r="A21" s="892" t="s">
        <v>5150</v>
      </c>
      <c r="B21" s="2666">
        <v>1</v>
      </c>
      <c r="C21" s="2646" t="s">
        <v>4404</v>
      </c>
      <c r="D21" s="2667" t="s">
        <v>4562</v>
      </c>
      <c r="E21" s="892">
        <v>1</v>
      </c>
      <c r="F21" s="2646" t="s">
        <v>4148</v>
      </c>
      <c r="G21" s="2646" t="s">
        <v>4273</v>
      </c>
      <c r="H21" s="2646" t="s">
        <v>4541</v>
      </c>
      <c r="I21" s="2646">
        <v>48</v>
      </c>
      <c r="J21" s="2646">
        <v>120</v>
      </c>
      <c r="K21" s="2646">
        <v>80</v>
      </c>
      <c r="L21" s="2905" t="s">
        <v>4542</v>
      </c>
      <c r="M21" s="2646"/>
      <c r="N21" s="892">
        <v>2</v>
      </c>
      <c r="O21" s="3151"/>
      <c r="P21" s="3152"/>
      <c r="Q21" s="3153"/>
      <c r="R21" s="893"/>
      <c r="S21" s="2097"/>
      <c r="T21" s="3145"/>
      <c r="U21" s="3146"/>
      <c r="V21" s="3147"/>
      <c r="W21" s="892">
        <v>2</v>
      </c>
      <c r="X21" s="2011"/>
      <c r="Y21" s="2905" t="s">
        <v>5182</v>
      </c>
      <c r="Z21" s="2841">
        <v>80</v>
      </c>
      <c r="AA21" s="2841">
        <v>120</v>
      </c>
      <c r="AB21" s="2841">
        <v>48</v>
      </c>
      <c r="AC21" s="2841" t="s">
        <v>5181</v>
      </c>
      <c r="AD21" s="2841" t="s">
        <v>4273</v>
      </c>
      <c r="AE21" s="2841" t="s">
        <v>4148</v>
      </c>
      <c r="AF21" s="892">
        <v>1</v>
      </c>
      <c r="AG21" s="892" t="s">
        <v>4562</v>
      </c>
      <c r="AH21" s="2905" t="s">
        <v>5173</v>
      </c>
      <c r="AI21" s="2666">
        <v>1</v>
      </c>
      <c r="AJ21" s="2097" t="str">
        <f t="shared" si="0"/>
        <v>B-2.6.2.1.12</v>
      </c>
    </row>
    <row r="22" spans="1:36" ht="33" customHeight="1">
      <c r="A22" s="892" t="s">
        <v>5151</v>
      </c>
      <c r="B22" s="2666">
        <v>1</v>
      </c>
      <c r="C22" s="2646" t="s">
        <v>4407</v>
      </c>
      <c r="D22" s="2667" t="s">
        <v>4564</v>
      </c>
      <c r="E22" s="892">
        <v>1</v>
      </c>
      <c r="F22" s="2646" t="s">
        <v>4148</v>
      </c>
      <c r="G22" s="2646" t="s">
        <v>4273</v>
      </c>
      <c r="H22" s="2646" t="s">
        <v>4541</v>
      </c>
      <c r="I22" s="2646">
        <v>60</v>
      </c>
      <c r="J22" s="2646">
        <v>120</v>
      </c>
      <c r="K22" s="2646">
        <v>80</v>
      </c>
      <c r="L22" s="2905" t="s">
        <v>4542</v>
      </c>
      <c r="M22" s="2646"/>
      <c r="N22" s="892">
        <v>2</v>
      </c>
      <c r="O22" s="3151"/>
      <c r="P22" s="3152"/>
      <c r="Q22" s="3153"/>
      <c r="R22" s="893"/>
      <c r="S22" s="2906" t="s">
        <v>4567</v>
      </c>
      <c r="T22" s="3145" t="s">
        <v>5183</v>
      </c>
      <c r="U22" s="3146"/>
      <c r="V22" s="3147"/>
      <c r="W22" s="892">
        <v>2</v>
      </c>
      <c r="X22" s="2011"/>
      <c r="Y22" s="2905" t="s">
        <v>5182</v>
      </c>
      <c r="Z22" s="2841">
        <v>80</v>
      </c>
      <c r="AA22" s="2841">
        <v>120</v>
      </c>
      <c r="AB22" s="2841">
        <v>60</v>
      </c>
      <c r="AC22" s="2841" t="s">
        <v>5181</v>
      </c>
      <c r="AD22" s="2841" t="s">
        <v>4273</v>
      </c>
      <c r="AE22" s="2841" t="s">
        <v>4148</v>
      </c>
      <c r="AF22" s="892">
        <v>1</v>
      </c>
      <c r="AG22" s="892" t="s">
        <v>4564</v>
      </c>
      <c r="AH22" s="2905" t="s">
        <v>5012</v>
      </c>
      <c r="AI22" s="2666">
        <v>1</v>
      </c>
      <c r="AJ22" s="2097" t="str">
        <f t="shared" si="0"/>
        <v>B-2.6.2.1.13</v>
      </c>
    </row>
    <row r="23" spans="1:36" ht="40.5" customHeight="1">
      <c r="A23" s="892" t="s">
        <v>5152</v>
      </c>
      <c r="B23" s="2666">
        <v>1</v>
      </c>
      <c r="C23" s="2646" t="s">
        <v>4410</v>
      </c>
      <c r="D23" s="2667" t="s">
        <v>4566</v>
      </c>
      <c r="E23" s="892">
        <v>1</v>
      </c>
      <c r="F23" s="2646" t="s">
        <v>4148</v>
      </c>
      <c r="G23" s="2646" t="s">
        <v>4273</v>
      </c>
      <c r="H23" s="2646" t="s">
        <v>4541</v>
      </c>
      <c r="I23" s="2646">
        <v>48</v>
      </c>
      <c r="J23" s="2646">
        <v>120</v>
      </c>
      <c r="K23" s="2646">
        <v>80</v>
      </c>
      <c r="L23" s="2905" t="s">
        <v>4542</v>
      </c>
      <c r="M23" s="2646"/>
      <c r="N23" s="892">
        <v>2</v>
      </c>
      <c r="O23" s="3151" t="s">
        <v>4567</v>
      </c>
      <c r="P23" s="3152"/>
      <c r="Q23" s="3153"/>
      <c r="R23" s="893"/>
      <c r="S23" s="2097"/>
      <c r="T23" s="3145" t="s">
        <v>5183</v>
      </c>
      <c r="U23" s="3146"/>
      <c r="V23" s="3147"/>
      <c r="W23" s="892">
        <v>2</v>
      </c>
      <c r="X23" s="2238"/>
      <c r="Y23" s="2905" t="s">
        <v>5182</v>
      </c>
      <c r="Z23" s="2841">
        <v>80</v>
      </c>
      <c r="AA23" s="2841">
        <v>120</v>
      </c>
      <c r="AB23" s="2841">
        <v>48</v>
      </c>
      <c r="AC23" s="2841" t="s">
        <v>5181</v>
      </c>
      <c r="AD23" s="2841" t="s">
        <v>4273</v>
      </c>
      <c r="AE23" s="2841" t="s">
        <v>4148</v>
      </c>
      <c r="AF23" s="892">
        <v>1</v>
      </c>
      <c r="AG23" s="892" t="s">
        <v>4566</v>
      </c>
      <c r="AH23" s="2905" t="s">
        <v>5015</v>
      </c>
      <c r="AI23" s="2666">
        <v>1</v>
      </c>
      <c r="AJ23" s="2097" t="str">
        <f t="shared" si="0"/>
        <v>B-2.6.2.1.14</v>
      </c>
    </row>
    <row r="24" spans="1:36" ht="18" customHeight="1">
      <c r="A24" s="892" t="s">
        <v>5153</v>
      </c>
      <c r="B24" s="2666">
        <v>1</v>
      </c>
      <c r="C24" s="2646" t="s">
        <v>4413</v>
      </c>
      <c r="D24" s="2667" t="s">
        <v>4569</v>
      </c>
      <c r="E24" s="892">
        <v>1</v>
      </c>
      <c r="F24" s="2646" t="s">
        <v>4148</v>
      </c>
      <c r="G24" s="2646" t="s">
        <v>4273</v>
      </c>
      <c r="H24" s="2646" t="s">
        <v>4541</v>
      </c>
      <c r="I24" s="2646">
        <v>48</v>
      </c>
      <c r="J24" s="2646">
        <v>120</v>
      </c>
      <c r="K24" s="2646">
        <v>80</v>
      </c>
      <c r="L24" s="2905" t="s">
        <v>4542</v>
      </c>
      <c r="M24" s="2646"/>
      <c r="N24" s="892">
        <v>2</v>
      </c>
      <c r="O24" s="3151"/>
      <c r="P24" s="3152"/>
      <c r="Q24" s="3153"/>
      <c r="R24" s="893"/>
      <c r="S24" s="2097"/>
      <c r="T24" s="3145"/>
      <c r="U24" s="3146"/>
      <c r="V24" s="3147"/>
      <c r="W24" s="892">
        <v>2</v>
      </c>
      <c r="X24" s="2011"/>
      <c r="Y24" s="2905" t="s">
        <v>5182</v>
      </c>
      <c r="Z24" s="2841">
        <v>80</v>
      </c>
      <c r="AA24" s="2841">
        <v>120</v>
      </c>
      <c r="AB24" s="2841">
        <v>48</v>
      </c>
      <c r="AC24" s="2841" t="s">
        <v>5181</v>
      </c>
      <c r="AD24" s="2841" t="s">
        <v>4273</v>
      </c>
      <c r="AE24" s="2841" t="s">
        <v>4148</v>
      </c>
      <c r="AF24" s="892">
        <v>1</v>
      </c>
      <c r="AG24" s="892" t="s">
        <v>4569</v>
      </c>
      <c r="AH24" s="2905" t="s">
        <v>5178</v>
      </c>
      <c r="AI24" s="2666">
        <v>1</v>
      </c>
      <c r="AJ24" s="2097" t="str">
        <f t="shared" si="0"/>
        <v>B-2.6.2.1.15</v>
      </c>
    </row>
    <row r="25" spans="1:36" ht="18" customHeight="1">
      <c r="A25" s="892" t="s">
        <v>5154</v>
      </c>
      <c r="B25" s="2666">
        <v>1</v>
      </c>
      <c r="C25" s="2646" t="s">
        <v>4416</v>
      </c>
      <c r="D25" s="2667" t="s">
        <v>4571</v>
      </c>
      <c r="E25" s="892">
        <v>1</v>
      </c>
      <c r="F25" s="2646" t="s">
        <v>4148</v>
      </c>
      <c r="G25" s="2646" t="s">
        <v>4273</v>
      </c>
      <c r="H25" s="2646" t="s">
        <v>4541</v>
      </c>
      <c r="I25" s="2646">
        <v>30</v>
      </c>
      <c r="J25" s="2646">
        <v>120</v>
      </c>
      <c r="K25" s="2646">
        <v>80</v>
      </c>
      <c r="L25" s="2905" t="s">
        <v>4542</v>
      </c>
      <c r="M25" s="2646"/>
      <c r="N25" s="892">
        <v>2</v>
      </c>
      <c r="O25" s="3151"/>
      <c r="P25" s="3152"/>
      <c r="Q25" s="3153"/>
      <c r="R25" s="893"/>
      <c r="S25" s="2097"/>
      <c r="T25" s="3145"/>
      <c r="U25" s="3146"/>
      <c r="V25" s="3147"/>
      <c r="W25" s="892">
        <v>2</v>
      </c>
      <c r="X25" s="2011"/>
      <c r="Y25" s="2905" t="s">
        <v>5182</v>
      </c>
      <c r="Z25" s="2841">
        <v>80</v>
      </c>
      <c r="AA25" s="2841">
        <v>120</v>
      </c>
      <c r="AB25" s="2841">
        <v>30</v>
      </c>
      <c r="AC25" s="2841" t="s">
        <v>5181</v>
      </c>
      <c r="AD25" s="2841" t="s">
        <v>4273</v>
      </c>
      <c r="AE25" s="2841" t="s">
        <v>4148</v>
      </c>
      <c r="AF25" s="892">
        <v>1</v>
      </c>
      <c r="AG25" s="892" t="s">
        <v>4571</v>
      </c>
      <c r="AH25" s="2905" t="s">
        <v>5017</v>
      </c>
      <c r="AI25" s="2666">
        <v>1</v>
      </c>
      <c r="AJ25" s="2097" t="str">
        <f t="shared" si="0"/>
        <v>B-2.6.2.1.16</v>
      </c>
    </row>
    <row r="26" spans="1:36" ht="25.25" customHeight="1">
      <c r="A26" s="892" t="s">
        <v>5155</v>
      </c>
      <c r="B26" s="2666">
        <v>1</v>
      </c>
      <c r="C26" s="2646" t="s">
        <v>4419</v>
      </c>
      <c r="D26" s="2667" t="s">
        <v>4573</v>
      </c>
      <c r="E26" s="892">
        <v>1</v>
      </c>
      <c r="F26" s="2646" t="s">
        <v>4148</v>
      </c>
      <c r="G26" s="2646" t="s">
        <v>4273</v>
      </c>
      <c r="H26" s="2646" t="s">
        <v>4541</v>
      </c>
      <c r="I26" s="2646">
        <v>30</v>
      </c>
      <c r="J26" s="2646">
        <v>120</v>
      </c>
      <c r="K26" s="2646">
        <v>80</v>
      </c>
      <c r="L26" s="2905" t="s">
        <v>4542</v>
      </c>
      <c r="M26" s="2646"/>
      <c r="N26" s="892">
        <v>2</v>
      </c>
      <c r="O26" s="3151"/>
      <c r="P26" s="3152"/>
      <c r="Q26" s="3153"/>
      <c r="R26" s="893"/>
      <c r="S26" s="2097"/>
      <c r="T26" s="3145"/>
      <c r="U26" s="3146"/>
      <c r="V26" s="3147"/>
      <c r="W26" s="892">
        <v>2</v>
      </c>
      <c r="X26" s="2011"/>
      <c r="Y26" s="2905" t="s">
        <v>5182</v>
      </c>
      <c r="Z26" s="2841">
        <v>80</v>
      </c>
      <c r="AA26" s="2841">
        <v>120</v>
      </c>
      <c r="AB26" s="2841">
        <v>30</v>
      </c>
      <c r="AC26" s="2841" t="s">
        <v>5181</v>
      </c>
      <c r="AD26" s="2841" t="s">
        <v>4273</v>
      </c>
      <c r="AE26" s="2841" t="s">
        <v>4148</v>
      </c>
      <c r="AF26" s="892">
        <v>1</v>
      </c>
      <c r="AG26" s="892" t="s">
        <v>4573</v>
      </c>
      <c r="AH26" s="2905" t="s">
        <v>5018</v>
      </c>
      <c r="AI26" s="2666">
        <v>1</v>
      </c>
      <c r="AJ26" s="2097" t="str">
        <f t="shared" si="0"/>
        <v>B-2.6.2.1.17</v>
      </c>
    </row>
    <row r="27" spans="1:36" ht="90" customHeight="1">
      <c r="A27" s="892" t="s">
        <v>5156</v>
      </c>
      <c r="B27" s="2666">
        <v>1</v>
      </c>
      <c r="C27" s="2646" t="s">
        <v>4422</v>
      </c>
      <c r="D27" s="2667" t="s">
        <v>4575</v>
      </c>
      <c r="E27" s="892">
        <v>1</v>
      </c>
      <c r="F27" s="2646" t="s">
        <v>4148</v>
      </c>
      <c r="G27" s="2646" t="s">
        <v>4273</v>
      </c>
      <c r="H27" s="2646" t="s">
        <v>4541</v>
      </c>
      <c r="I27" s="2646">
        <v>30</v>
      </c>
      <c r="J27" s="2646">
        <v>120</v>
      </c>
      <c r="K27" s="2646">
        <v>80</v>
      </c>
      <c r="L27" s="2905" t="s">
        <v>4542</v>
      </c>
      <c r="M27" s="2646"/>
      <c r="N27" s="892">
        <v>2</v>
      </c>
      <c r="O27" s="3151"/>
      <c r="P27" s="3152"/>
      <c r="Q27" s="3153"/>
      <c r="R27" s="893"/>
      <c r="S27" s="2097"/>
      <c r="T27" s="3145"/>
      <c r="U27" s="3146"/>
      <c r="V27" s="3147"/>
      <c r="W27" s="892">
        <v>2</v>
      </c>
      <c r="X27" s="2011"/>
      <c r="Y27" s="2905" t="s">
        <v>5182</v>
      </c>
      <c r="Z27" s="2841">
        <v>80</v>
      </c>
      <c r="AA27" s="2841">
        <v>120</v>
      </c>
      <c r="AB27" s="2841">
        <v>30</v>
      </c>
      <c r="AC27" s="2841" t="s">
        <v>5181</v>
      </c>
      <c r="AD27" s="2841" t="s">
        <v>4273</v>
      </c>
      <c r="AE27" s="2841" t="s">
        <v>4148</v>
      </c>
      <c r="AF27" s="892">
        <v>1</v>
      </c>
      <c r="AG27" s="892" t="s">
        <v>4575</v>
      </c>
      <c r="AH27" s="2905" t="s">
        <v>5019</v>
      </c>
      <c r="AI27" s="2666">
        <v>1</v>
      </c>
      <c r="AJ27" s="2097" t="str">
        <f t="shared" si="0"/>
        <v>B-2.6.2.1.18</v>
      </c>
    </row>
    <row r="28" spans="1:36" ht="50" customHeight="1">
      <c r="A28" s="892" t="s">
        <v>5157</v>
      </c>
      <c r="B28" s="2666">
        <v>1</v>
      </c>
      <c r="C28" s="2646" t="s">
        <v>4425</v>
      </c>
      <c r="D28" s="2667" t="s">
        <v>4578</v>
      </c>
      <c r="E28" s="892">
        <v>1</v>
      </c>
      <c r="F28" s="2646" t="s">
        <v>4148</v>
      </c>
      <c r="G28" s="2646" t="s">
        <v>4273</v>
      </c>
      <c r="H28" s="2646" t="s">
        <v>4541</v>
      </c>
      <c r="I28" s="2646">
        <v>30</v>
      </c>
      <c r="J28" s="2646">
        <v>120</v>
      </c>
      <c r="K28" s="2646">
        <v>80</v>
      </c>
      <c r="L28" s="2905" t="s">
        <v>4542</v>
      </c>
      <c r="M28" s="2646"/>
      <c r="N28" s="892">
        <v>2</v>
      </c>
      <c r="O28" s="3151"/>
      <c r="P28" s="3152"/>
      <c r="Q28" s="3153"/>
      <c r="R28" s="893"/>
      <c r="S28" s="2097"/>
      <c r="T28" s="3145"/>
      <c r="U28" s="3146"/>
      <c r="V28" s="3147"/>
      <c r="W28" s="892">
        <v>2</v>
      </c>
      <c r="X28" s="2011"/>
      <c r="Y28" s="2905" t="s">
        <v>5182</v>
      </c>
      <c r="Z28" s="2841">
        <v>80</v>
      </c>
      <c r="AA28" s="2841">
        <v>120</v>
      </c>
      <c r="AB28" s="2841">
        <v>30</v>
      </c>
      <c r="AC28" s="2841" t="s">
        <v>5181</v>
      </c>
      <c r="AD28" s="2841" t="s">
        <v>4273</v>
      </c>
      <c r="AE28" s="2841" t="s">
        <v>4148</v>
      </c>
      <c r="AF28" s="892">
        <v>1</v>
      </c>
      <c r="AG28" s="892" t="s">
        <v>4578</v>
      </c>
      <c r="AH28" s="2905" t="s">
        <v>5020</v>
      </c>
      <c r="AI28" s="2666">
        <v>1</v>
      </c>
      <c r="AJ28" s="2097" t="str">
        <f t="shared" si="0"/>
        <v>B-2.6.2.1.19</v>
      </c>
    </row>
    <row r="29" spans="1:36" ht="50" customHeight="1">
      <c r="A29" s="892" t="s">
        <v>5158</v>
      </c>
      <c r="B29" s="2666">
        <v>1</v>
      </c>
      <c r="C29" s="2646" t="s">
        <v>4428</v>
      </c>
      <c r="D29" s="2667" t="s">
        <v>4581</v>
      </c>
      <c r="E29" s="892">
        <v>1</v>
      </c>
      <c r="F29" s="2646" t="s">
        <v>4148</v>
      </c>
      <c r="G29" s="2646" t="s">
        <v>4273</v>
      </c>
      <c r="H29" s="2646" t="s">
        <v>4541</v>
      </c>
      <c r="I29" s="2646">
        <v>30</v>
      </c>
      <c r="J29" s="2646">
        <v>120</v>
      </c>
      <c r="K29" s="2646">
        <v>80</v>
      </c>
      <c r="L29" s="2905" t="s">
        <v>4542</v>
      </c>
      <c r="M29" s="2646"/>
      <c r="N29" s="892">
        <v>2</v>
      </c>
      <c r="O29" s="3151"/>
      <c r="P29" s="3152"/>
      <c r="Q29" s="3153"/>
      <c r="R29" s="893"/>
      <c r="S29" s="2097"/>
      <c r="T29" s="3145"/>
      <c r="U29" s="3146"/>
      <c r="V29" s="3147"/>
      <c r="W29" s="892">
        <v>2</v>
      </c>
      <c r="X29" s="2011"/>
      <c r="Y29" s="2905" t="s">
        <v>5182</v>
      </c>
      <c r="Z29" s="2841">
        <v>80</v>
      </c>
      <c r="AA29" s="2841">
        <v>120</v>
      </c>
      <c r="AB29" s="2841">
        <v>30</v>
      </c>
      <c r="AC29" s="2841" t="s">
        <v>5181</v>
      </c>
      <c r="AD29" s="2841" t="s">
        <v>4273</v>
      </c>
      <c r="AE29" s="2841" t="s">
        <v>4148</v>
      </c>
      <c r="AF29" s="892">
        <v>1</v>
      </c>
      <c r="AG29" s="892" t="s">
        <v>4581</v>
      </c>
      <c r="AH29" s="2905" t="s">
        <v>5021</v>
      </c>
      <c r="AI29" s="2666">
        <v>1</v>
      </c>
      <c r="AJ29" s="2097" t="str">
        <f t="shared" si="0"/>
        <v>B-2.6.2.1.20</v>
      </c>
    </row>
    <row r="30" spans="1:36" ht="50" customHeight="1">
      <c r="A30" s="892" t="s">
        <v>5159</v>
      </c>
      <c r="B30" s="2666">
        <v>1</v>
      </c>
      <c r="C30" s="2646" t="s">
        <v>4431</v>
      </c>
      <c r="D30" s="2667" t="s">
        <v>4583</v>
      </c>
      <c r="E30" s="892">
        <v>1</v>
      </c>
      <c r="F30" s="2646" t="s">
        <v>4148</v>
      </c>
      <c r="G30" s="2646" t="s">
        <v>4273</v>
      </c>
      <c r="H30" s="2646" t="s">
        <v>4541</v>
      </c>
      <c r="I30" s="2646">
        <v>30</v>
      </c>
      <c r="J30" s="2646">
        <v>120</v>
      </c>
      <c r="K30" s="2646">
        <v>80</v>
      </c>
      <c r="L30" s="2905" t="s">
        <v>4542</v>
      </c>
      <c r="M30" s="2646"/>
      <c r="N30" s="892">
        <v>2</v>
      </c>
      <c r="O30" s="3151"/>
      <c r="P30" s="3152"/>
      <c r="Q30" s="3153"/>
      <c r="R30" s="893"/>
      <c r="S30" s="2097"/>
      <c r="T30" s="3145"/>
      <c r="U30" s="3146"/>
      <c r="V30" s="3147"/>
      <c r="W30" s="892">
        <v>2</v>
      </c>
      <c r="X30" s="2011"/>
      <c r="Y30" s="2905" t="s">
        <v>5182</v>
      </c>
      <c r="Z30" s="2841">
        <v>80</v>
      </c>
      <c r="AA30" s="2841">
        <v>120</v>
      </c>
      <c r="AB30" s="2841">
        <v>30</v>
      </c>
      <c r="AC30" s="2841" t="s">
        <v>5181</v>
      </c>
      <c r="AD30" s="2841" t="s">
        <v>4273</v>
      </c>
      <c r="AE30" s="2841" t="s">
        <v>4148</v>
      </c>
      <c r="AF30" s="892">
        <v>1</v>
      </c>
      <c r="AG30" s="892" t="s">
        <v>4583</v>
      </c>
      <c r="AH30" s="2905" t="s">
        <v>5022</v>
      </c>
      <c r="AI30" s="2666">
        <v>1</v>
      </c>
      <c r="AJ30" s="2097" t="str">
        <f t="shared" si="0"/>
        <v>B-2.6.2.1.21</v>
      </c>
    </row>
    <row r="31" spans="1:36" ht="50" customHeight="1">
      <c r="A31" s="892" t="s">
        <v>5160</v>
      </c>
      <c r="B31" s="2666">
        <v>1</v>
      </c>
      <c r="C31" s="2646" t="s">
        <v>4434</v>
      </c>
      <c r="D31" s="2667" t="s">
        <v>4585</v>
      </c>
      <c r="E31" s="892">
        <v>1</v>
      </c>
      <c r="F31" s="2646" t="s">
        <v>4148</v>
      </c>
      <c r="G31" s="2646" t="s">
        <v>4273</v>
      </c>
      <c r="H31" s="2646" t="s">
        <v>4541</v>
      </c>
      <c r="I31" s="2646">
        <v>48</v>
      </c>
      <c r="J31" s="2646">
        <v>120</v>
      </c>
      <c r="K31" s="2646">
        <v>80</v>
      </c>
      <c r="L31" s="2905" t="s">
        <v>4542</v>
      </c>
      <c r="M31" s="2646"/>
      <c r="N31" s="892">
        <v>2</v>
      </c>
      <c r="O31" s="3151"/>
      <c r="P31" s="3152"/>
      <c r="Q31" s="3153"/>
      <c r="R31" s="893"/>
      <c r="S31" s="2097"/>
      <c r="T31" s="3145"/>
      <c r="U31" s="3146"/>
      <c r="V31" s="3147"/>
      <c r="W31" s="892">
        <v>2</v>
      </c>
      <c r="X31" s="2011"/>
      <c r="Y31" s="2905" t="s">
        <v>5182</v>
      </c>
      <c r="Z31" s="2841">
        <v>80</v>
      </c>
      <c r="AA31" s="2841">
        <v>120</v>
      </c>
      <c r="AB31" s="2841">
        <v>48</v>
      </c>
      <c r="AC31" s="2841" t="s">
        <v>5181</v>
      </c>
      <c r="AD31" s="2841" t="s">
        <v>4273</v>
      </c>
      <c r="AE31" s="2841" t="s">
        <v>4148</v>
      </c>
      <c r="AF31" s="892">
        <v>1</v>
      </c>
      <c r="AG31" s="892" t="s">
        <v>4585</v>
      </c>
      <c r="AH31" s="2905" t="s">
        <v>5023</v>
      </c>
      <c r="AI31" s="2666">
        <v>1</v>
      </c>
      <c r="AJ31" s="2097" t="str">
        <f t="shared" si="0"/>
        <v>B-2.6.2.1.22</v>
      </c>
    </row>
    <row r="32" spans="1:36" ht="50" customHeight="1">
      <c r="A32" s="892" t="s">
        <v>5161</v>
      </c>
      <c r="B32" s="2666">
        <v>1</v>
      </c>
      <c r="C32" s="2646" t="s">
        <v>4437</v>
      </c>
      <c r="D32" s="2667" t="s">
        <v>4586</v>
      </c>
      <c r="E32" s="892"/>
      <c r="F32" s="2646"/>
      <c r="G32" s="2646"/>
      <c r="H32" s="2646"/>
      <c r="I32" s="2646"/>
      <c r="J32" s="2646"/>
      <c r="K32" s="2646"/>
      <c r="L32" s="2905"/>
      <c r="M32" s="2646"/>
      <c r="N32" s="892">
        <v>2</v>
      </c>
      <c r="O32" s="3151" t="s">
        <v>4587</v>
      </c>
      <c r="P32" s="3152"/>
      <c r="Q32" s="3153"/>
      <c r="R32" s="893"/>
      <c r="S32" s="2097"/>
      <c r="T32" s="3145" t="s">
        <v>5184</v>
      </c>
      <c r="U32" s="3146"/>
      <c r="V32" s="3147"/>
      <c r="W32" s="892">
        <v>2</v>
      </c>
      <c r="X32" s="2011"/>
      <c r="Y32" s="2841"/>
      <c r="Z32" s="2841"/>
      <c r="AA32" s="2841"/>
      <c r="AB32" s="2841"/>
      <c r="AC32" s="2841" t="s">
        <v>5181</v>
      </c>
      <c r="AD32" s="2841"/>
      <c r="AE32" s="2841"/>
      <c r="AF32" s="892"/>
      <c r="AG32" s="892" t="s">
        <v>4586</v>
      </c>
      <c r="AH32" s="2905" t="s">
        <v>5013</v>
      </c>
      <c r="AI32" s="2666">
        <v>1</v>
      </c>
      <c r="AJ32" s="2097" t="str">
        <f t="shared" si="0"/>
        <v>B-2.6.2.1.23</v>
      </c>
    </row>
    <row r="33" spans="1:36" ht="50" customHeight="1">
      <c r="A33" s="892" t="s">
        <v>4559</v>
      </c>
      <c r="B33" s="2666">
        <v>1</v>
      </c>
      <c r="C33" s="2516" t="s">
        <v>4439</v>
      </c>
      <c r="D33" s="2516" t="s">
        <v>713</v>
      </c>
      <c r="E33" s="892">
        <v>1</v>
      </c>
      <c r="F33" s="2646" t="s">
        <v>4148</v>
      </c>
      <c r="G33" s="2646" t="s">
        <v>4273</v>
      </c>
      <c r="H33" s="2646" t="s">
        <v>4541</v>
      </c>
      <c r="I33" s="2646">
        <v>60</v>
      </c>
      <c r="J33" s="2646">
        <v>120</v>
      </c>
      <c r="K33" s="2646">
        <v>80</v>
      </c>
      <c r="L33" s="2905" t="s">
        <v>4542</v>
      </c>
      <c r="M33" s="2646"/>
      <c r="N33" s="892">
        <v>2</v>
      </c>
      <c r="O33" s="3151"/>
      <c r="P33" s="3152"/>
      <c r="Q33" s="3153"/>
      <c r="R33" s="893"/>
      <c r="S33" s="2097"/>
      <c r="T33" s="3145"/>
      <c r="U33" s="3146"/>
      <c r="V33" s="3147"/>
      <c r="W33" s="892">
        <v>2</v>
      </c>
      <c r="X33" s="2011"/>
      <c r="Y33" s="2905" t="s">
        <v>5182</v>
      </c>
      <c r="Z33" s="2841">
        <v>80</v>
      </c>
      <c r="AA33" s="2841">
        <v>120</v>
      </c>
      <c r="AB33" s="2841">
        <v>60</v>
      </c>
      <c r="AC33" s="2841" t="s">
        <v>5181</v>
      </c>
      <c r="AD33" s="2841" t="s">
        <v>4273</v>
      </c>
      <c r="AE33" s="2841" t="s">
        <v>4148</v>
      </c>
      <c r="AF33" s="892">
        <v>1</v>
      </c>
      <c r="AG33" s="2905" t="s">
        <v>713</v>
      </c>
      <c r="AH33" s="2905" t="s">
        <v>5024</v>
      </c>
      <c r="AI33" s="2666">
        <v>1</v>
      </c>
      <c r="AJ33" s="2097" t="str">
        <f t="shared" si="0"/>
        <v>B-2.6.2.1.24</v>
      </c>
    </row>
    <row r="34" spans="1:36" ht="50" customHeight="1">
      <c r="A34" s="892" t="s">
        <v>4561</v>
      </c>
      <c r="B34" s="2666">
        <v>1</v>
      </c>
      <c r="C34" s="2516" t="s">
        <v>4442</v>
      </c>
      <c r="D34" s="2516" t="s">
        <v>715</v>
      </c>
      <c r="E34" s="892">
        <v>1</v>
      </c>
      <c r="F34" s="2646" t="s">
        <v>4148</v>
      </c>
      <c r="G34" s="2646" t="s">
        <v>4273</v>
      </c>
      <c r="H34" s="2646" t="s">
        <v>4541</v>
      </c>
      <c r="I34" s="2646">
        <v>60</v>
      </c>
      <c r="J34" s="2646">
        <v>120</v>
      </c>
      <c r="K34" s="2646">
        <v>80</v>
      </c>
      <c r="L34" s="2905" t="s">
        <v>4542</v>
      </c>
      <c r="M34" s="2646"/>
      <c r="N34" s="892">
        <v>2</v>
      </c>
      <c r="O34" s="3151"/>
      <c r="P34" s="3152"/>
      <c r="Q34" s="3153"/>
      <c r="R34" s="893"/>
      <c r="S34" s="2097"/>
      <c r="T34" s="3145"/>
      <c r="U34" s="3146"/>
      <c r="V34" s="3147"/>
      <c r="W34" s="892">
        <v>2</v>
      </c>
      <c r="X34" s="2011" t="str">
        <f t="shared" ref="X34:X42" si="1">IF(M11&gt;0,M11,"")</f>
        <v/>
      </c>
      <c r="Y34" s="2905" t="s">
        <v>5182</v>
      </c>
      <c r="Z34" s="2841">
        <v>80</v>
      </c>
      <c r="AA34" s="2841">
        <v>120</v>
      </c>
      <c r="AB34" s="2841">
        <v>60</v>
      </c>
      <c r="AC34" s="2841" t="s">
        <v>5181</v>
      </c>
      <c r="AD34" s="2841" t="s">
        <v>4273</v>
      </c>
      <c r="AE34" s="2841" t="s">
        <v>4148</v>
      </c>
      <c r="AF34" s="892">
        <v>1</v>
      </c>
      <c r="AG34" s="2905" t="s">
        <v>715</v>
      </c>
      <c r="AH34" s="2905" t="s">
        <v>5025</v>
      </c>
      <c r="AI34" s="2666">
        <v>1</v>
      </c>
      <c r="AJ34" s="2097" t="str">
        <f t="shared" si="0"/>
        <v>B-2.6.2.1.25</v>
      </c>
    </row>
    <row r="35" spans="1:36" ht="50" customHeight="1">
      <c r="A35" s="892" t="s">
        <v>4563</v>
      </c>
      <c r="B35" s="2666">
        <v>1</v>
      </c>
      <c r="C35" s="2516" t="s">
        <v>4445</v>
      </c>
      <c r="D35" s="2516" t="s">
        <v>717</v>
      </c>
      <c r="E35" s="892">
        <v>1</v>
      </c>
      <c r="F35" s="2646" t="s">
        <v>4148</v>
      </c>
      <c r="G35" s="2646" t="s">
        <v>4273</v>
      </c>
      <c r="H35" s="2646" t="s">
        <v>4541</v>
      </c>
      <c r="I35" s="2646">
        <v>60</v>
      </c>
      <c r="J35" s="2646">
        <v>120</v>
      </c>
      <c r="K35" s="2646">
        <v>80</v>
      </c>
      <c r="L35" s="2905" t="s">
        <v>4542</v>
      </c>
      <c r="M35" s="2646"/>
      <c r="N35" s="892">
        <v>2</v>
      </c>
      <c r="O35" s="3151"/>
      <c r="P35" s="3152"/>
      <c r="Q35" s="3153"/>
      <c r="R35" s="893"/>
      <c r="S35" s="2097"/>
      <c r="T35" s="3145"/>
      <c r="U35" s="3146"/>
      <c r="V35" s="3147"/>
      <c r="W35" s="892">
        <v>2</v>
      </c>
      <c r="X35" s="2011" t="str">
        <f t="shared" si="1"/>
        <v/>
      </c>
      <c r="Y35" s="2905" t="s">
        <v>5182</v>
      </c>
      <c r="Z35" s="2841">
        <v>80</v>
      </c>
      <c r="AA35" s="2841">
        <v>120</v>
      </c>
      <c r="AB35" s="2841">
        <v>60</v>
      </c>
      <c r="AC35" s="2841" t="s">
        <v>5181</v>
      </c>
      <c r="AD35" s="2841" t="s">
        <v>4273</v>
      </c>
      <c r="AE35" s="2841" t="s">
        <v>4148</v>
      </c>
      <c r="AF35" s="892">
        <v>1</v>
      </c>
      <c r="AG35" s="2905" t="s">
        <v>717</v>
      </c>
      <c r="AH35" s="2905" t="s">
        <v>5026</v>
      </c>
      <c r="AI35" s="2666">
        <v>1</v>
      </c>
      <c r="AJ35" s="2097" t="str">
        <f t="shared" si="0"/>
        <v>B-2.6.2.1.26</v>
      </c>
    </row>
    <row r="36" spans="1:36" ht="50" customHeight="1">
      <c r="A36" s="892" t="s">
        <v>4565</v>
      </c>
      <c r="B36" s="2666">
        <v>1</v>
      </c>
      <c r="C36" s="2516" t="s">
        <v>4448</v>
      </c>
      <c r="D36" s="2516" t="s">
        <v>719</v>
      </c>
      <c r="E36" s="892">
        <v>1</v>
      </c>
      <c r="F36" s="2646" t="s">
        <v>4148</v>
      </c>
      <c r="G36" s="2646" t="s">
        <v>4273</v>
      </c>
      <c r="H36" s="2646" t="s">
        <v>4541</v>
      </c>
      <c r="I36" s="2646">
        <v>60</v>
      </c>
      <c r="J36" s="2646">
        <v>120</v>
      </c>
      <c r="K36" s="2646">
        <v>80</v>
      </c>
      <c r="L36" s="2905" t="s">
        <v>4542</v>
      </c>
      <c r="M36" s="2646"/>
      <c r="N36" s="892">
        <v>2</v>
      </c>
      <c r="O36" s="3151"/>
      <c r="P36" s="3152"/>
      <c r="Q36" s="3153"/>
      <c r="R36" s="893"/>
      <c r="S36" s="2097"/>
      <c r="T36" s="3145"/>
      <c r="U36" s="3146"/>
      <c r="V36" s="3147"/>
      <c r="W36" s="892">
        <v>2</v>
      </c>
      <c r="X36" s="2238" t="str">
        <f t="shared" si="1"/>
        <v/>
      </c>
      <c r="Y36" s="2905" t="s">
        <v>5182</v>
      </c>
      <c r="Z36" s="2841">
        <v>80</v>
      </c>
      <c r="AA36" s="2841">
        <v>120</v>
      </c>
      <c r="AB36" s="2841">
        <v>60</v>
      </c>
      <c r="AC36" s="2841" t="s">
        <v>5181</v>
      </c>
      <c r="AD36" s="2841" t="s">
        <v>4273</v>
      </c>
      <c r="AE36" s="2841" t="s">
        <v>4148</v>
      </c>
      <c r="AF36" s="892">
        <v>1</v>
      </c>
      <c r="AG36" s="2905" t="s">
        <v>719</v>
      </c>
      <c r="AH36" s="2905" t="s">
        <v>5027</v>
      </c>
      <c r="AI36" s="2666">
        <v>1</v>
      </c>
      <c r="AJ36" s="2097" t="str">
        <f t="shared" si="0"/>
        <v>B-2.6.2.1.27</v>
      </c>
    </row>
    <row r="37" spans="1:36" ht="50" customHeight="1">
      <c r="A37" s="892" t="s">
        <v>4568</v>
      </c>
      <c r="B37" s="2666">
        <v>1</v>
      </c>
      <c r="C37" s="2516" t="s">
        <v>4451</v>
      </c>
      <c r="D37" s="2516" t="s">
        <v>721</v>
      </c>
      <c r="E37" s="892">
        <v>1</v>
      </c>
      <c r="F37" s="2646" t="s">
        <v>4148</v>
      </c>
      <c r="G37" s="2646" t="s">
        <v>4273</v>
      </c>
      <c r="H37" s="2646" t="s">
        <v>4541</v>
      </c>
      <c r="I37" s="2646">
        <v>60</v>
      </c>
      <c r="J37" s="2646">
        <v>120</v>
      </c>
      <c r="K37" s="2646">
        <v>50</v>
      </c>
      <c r="L37" s="2905" t="s">
        <v>4542</v>
      </c>
      <c r="M37" s="2646"/>
      <c r="N37" s="892">
        <v>2</v>
      </c>
      <c r="O37" s="3151"/>
      <c r="P37" s="3152"/>
      <c r="Q37" s="3153"/>
      <c r="R37" s="893"/>
      <c r="S37" s="2097"/>
      <c r="T37" s="3145"/>
      <c r="U37" s="3146"/>
      <c r="V37" s="3147"/>
      <c r="W37" s="892">
        <v>2</v>
      </c>
      <c r="X37" s="2011" t="str">
        <f t="shared" si="1"/>
        <v/>
      </c>
      <c r="Y37" s="2905" t="s">
        <v>5182</v>
      </c>
      <c r="Z37" s="2841">
        <v>50</v>
      </c>
      <c r="AA37" s="2841">
        <v>120</v>
      </c>
      <c r="AB37" s="2841">
        <v>60</v>
      </c>
      <c r="AC37" s="2841" t="s">
        <v>5181</v>
      </c>
      <c r="AD37" s="2841" t="s">
        <v>4273</v>
      </c>
      <c r="AE37" s="2841" t="s">
        <v>4148</v>
      </c>
      <c r="AF37" s="892">
        <v>1</v>
      </c>
      <c r="AG37" s="2905" t="s">
        <v>5180</v>
      </c>
      <c r="AH37" s="2905" t="s">
        <v>5176</v>
      </c>
      <c r="AI37" s="2666">
        <v>1</v>
      </c>
      <c r="AJ37" s="2097" t="str">
        <f t="shared" si="0"/>
        <v>B-2.6.2.1.28</v>
      </c>
    </row>
    <row r="38" spans="1:36" ht="29" customHeight="1">
      <c r="A38" s="892" t="s">
        <v>4570</v>
      </c>
      <c r="B38" s="2666">
        <v>1</v>
      </c>
      <c r="C38" s="2516" t="s">
        <v>4454</v>
      </c>
      <c r="D38" s="2516" t="s">
        <v>723</v>
      </c>
      <c r="E38" s="892">
        <v>1</v>
      </c>
      <c r="F38" s="2646" t="s">
        <v>4148</v>
      </c>
      <c r="G38" s="2646" t="s">
        <v>4273</v>
      </c>
      <c r="H38" s="2646" t="s">
        <v>4541</v>
      </c>
      <c r="I38" s="2646">
        <v>60</v>
      </c>
      <c r="J38" s="2646">
        <v>120</v>
      </c>
      <c r="K38" s="2646">
        <v>80</v>
      </c>
      <c r="L38" s="2905" t="s">
        <v>4542</v>
      </c>
      <c r="M38" s="2646"/>
      <c r="N38" s="892">
        <v>2</v>
      </c>
      <c r="O38" s="3151"/>
      <c r="P38" s="3152"/>
      <c r="Q38" s="3153"/>
      <c r="R38" s="893"/>
      <c r="S38" s="2097"/>
      <c r="T38" s="3145"/>
      <c r="U38" s="3146"/>
      <c r="V38" s="3147"/>
      <c r="W38" s="892">
        <v>2</v>
      </c>
      <c r="X38" s="2011" t="str">
        <f t="shared" si="1"/>
        <v/>
      </c>
      <c r="Y38" s="2905" t="s">
        <v>5182</v>
      </c>
      <c r="Z38" s="2841">
        <v>80</v>
      </c>
      <c r="AA38" s="2841">
        <v>120</v>
      </c>
      <c r="AB38" s="2841">
        <v>60</v>
      </c>
      <c r="AC38" s="2841" t="s">
        <v>5181</v>
      </c>
      <c r="AD38" s="2841" t="s">
        <v>4273</v>
      </c>
      <c r="AE38" s="2841" t="s">
        <v>4148</v>
      </c>
      <c r="AF38" s="892">
        <v>1</v>
      </c>
      <c r="AG38" s="2905" t="s">
        <v>5175</v>
      </c>
      <c r="AH38" s="2905" t="s">
        <v>5028</v>
      </c>
      <c r="AI38" s="2666">
        <v>1</v>
      </c>
      <c r="AJ38" s="2097" t="str">
        <f t="shared" si="0"/>
        <v>B-2.6.2.1.29</v>
      </c>
    </row>
    <row r="39" spans="1:36" ht="39" customHeight="1">
      <c r="A39" s="892" t="s">
        <v>4572</v>
      </c>
      <c r="B39" s="2666">
        <v>1</v>
      </c>
      <c r="C39" s="2516" t="s">
        <v>4457</v>
      </c>
      <c r="D39" s="2516" t="s">
        <v>4591</v>
      </c>
      <c r="E39" s="892">
        <v>1</v>
      </c>
      <c r="F39" s="2646" t="s">
        <v>4148</v>
      </c>
      <c r="G39" s="2646" t="s">
        <v>4273</v>
      </c>
      <c r="H39" s="2646" t="s">
        <v>4541</v>
      </c>
      <c r="I39" s="2646">
        <v>60</v>
      </c>
      <c r="J39" s="2646">
        <v>120</v>
      </c>
      <c r="K39" s="2646">
        <v>80</v>
      </c>
      <c r="L39" s="2905" t="s">
        <v>4542</v>
      </c>
      <c r="M39" s="2646"/>
      <c r="N39" s="892">
        <v>2</v>
      </c>
      <c r="O39" s="3151"/>
      <c r="P39" s="3152"/>
      <c r="Q39" s="3153"/>
      <c r="R39" s="893"/>
      <c r="S39" s="2097"/>
      <c r="T39" s="3145"/>
      <c r="U39" s="3146"/>
      <c r="V39" s="3147"/>
      <c r="W39" s="892">
        <v>2</v>
      </c>
      <c r="X39" s="2011" t="str">
        <f t="shared" si="1"/>
        <v/>
      </c>
      <c r="Y39" s="2905" t="s">
        <v>5182</v>
      </c>
      <c r="Z39" s="2841">
        <v>80</v>
      </c>
      <c r="AA39" s="2841">
        <v>120</v>
      </c>
      <c r="AB39" s="2841">
        <v>60</v>
      </c>
      <c r="AC39" s="2841" t="s">
        <v>5181</v>
      </c>
      <c r="AD39" s="2841" t="s">
        <v>4273</v>
      </c>
      <c r="AE39" s="2841" t="s">
        <v>4148</v>
      </c>
      <c r="AF39" s="892">
        <v>1</v>
      </c>
      <c r="AG39" s="2905" t="s">
        <v>5179</v>
      </c>
      <c r="AH39" s="2905" t="s">
        <v>5174</v>
      </c>
      <c r="AI39" s="2666">
        <v>1</v>
      </c>
      <c r="AJ39" s="2097" t="str">
        <f t="shared" si="0"/>
        <v>B-2.6.2.1.30</v>
      </c>
    </row>
    <row r="40" spans="1:36" ht="39" customHeight="1">
      <c r="A40" s="892" t="s">
        <v>4574</v>
      </c>
      <c r="B40" s="2666">
        <v>1</v>
      </c>
      <c r="C40" s="2516" t="s">
        <v>4460</v>
      </c>
      <c r="D40" s="2516" t="s">
        <v>725</v>
      </c>
      <c r="E40" s="892">
        <v>1</v>
      </c>
      <c r="F40" s="2646" t="s">
        <v>4148</v>
      </c>
      <c r="G40" s="2646" t="s">
        <v>4273</v>
      </c>
      <c r="H40" s="2646" t="s">
        <v>4541</v>
      </c>
      <c r="I40" s="2646">
        <v>48</v>
      </c>
      <c r="J40" s="2646">
        <v>120</v>
      </c>
      <c r="K40" s="2646">
        <v>80</v>
      </c>
      <c r="L40" s="2905" t="s">
        <v>4542</v>
      </c>
      <c r="M40" s="2646"/>
      <c r="N40" s="892">
        <v>2</v>
      </c>
      <c r="O40" s="3151"/>
      <c r="P40" s="3152"/>
      <c r="Q40" s="3153"/>
      <c r="R40" s="893"/>
      <c r="S40" s="2097"/>
      <c r="T40" s="3145"/>
      <c r="U40" s="3146"/>
      <c r="V40" s="3147"/>
      <c r="W40" s="892">
        <v>2</v>
      </c>
      <c r="X40" s="2011" t="str">
        <f t="shared" si="1"/>
        <v/>
      </c>
      <c r="Y40" s="2905" t="s">
        <v>5182</v>
      </c>
      <c r="Z40" s="2841">
        <v>80</v>
      </c>
      <c r="AA40" s="2841">
        <v>120</v>
      </c>
      <c r="AB40" s="2841">
        <v>48</v>
      </c>
      <c r="AC40" s="2841" t="s">
        <v>5181</v>
      </c>
      <c r="AD40" s="2841" t="s">
        <v>4273</v>
      </c>
      <c r="AE40" s="2841" t="s">
        <v>4148</v>
      </c>
      <c r="AF40" s="892">
        <v>1</v>
      </c>
      <c r="AG40" s="2905" t="s">
        <v>725</v>
      </c>
      <c r="AH40" s="2905" t="s">
        <v>5029</v>
      </c>
      <c r="AI40" s="2666">
        <v>1</v>
      </c>
      <c r="AJ40" s="2097" t="str">
        <f t="shared" si="0"/>
        <v>B-2.6.2.1.31</v>
      </c>
    </row>
    <row r="41" spans="1:36" ht="39" customHeight="1">
      <c r="A41" s="892" t="s">
        <v>4577</v>
      </c>
      <c r="B41" s="2666">
        <v>1</v>
      </c>
      <c r="C41" s="2516" t="s">
        <v>4463</v>
      </c>
      <c r="D41" s="2516" t="s">
        <v>727</v>
      </c>
      <c r="E41" s="892">
        <v>1</v>
      </c>
      <c r="F41" s="2646" t="s">
        <v>4148</v>
      </c>
      <c r="G41" s="2646" t="s">
        <v>4273</v>
      </c>
      <c r="H41" s="2646" t="s">
        <v>4541</v>
      </c>
      <c r="I41" s="2646">
        <v>48</v>
      </c>
      <c r="J41" s="2646">
        <v>120</v>
      </c>
      <c r="K41" s="2646">
        <v>80</v>
      </c>
      <c r="L41" s="2905" t="s">
        <v>4542</v>
      </c>
      <c r="M41" s="2646"/>
      <c r="N41" s="892">
        <v>2</v>
      </c>
      <c r="O41" s="3151"/>
      <c r="P41" s="3152"/>
      <c r="Q41" s="3153"/>
      <c r="R41" s="893"/>
      <c r="S41" s="2097"/>
      <c r="T41" s="3145"/>
      <c r="U41" s="3146"/>
      <c r="V41" s="3147"/>
      <c r="W41" s="892">
        <v>2</v>
      </c>
      <c r="X41" s="2011" t="str">
        <f t="shared" si="1"/>
        <v/>
      </c>
      <c r="Y41" s="2905" t="s">
        <v>5182</v>
      </c>
      <c r="Z41" s="2841">
        <v>80</v>
      </c>
      <c r="AA41" s="2841">
        <v>120</v>
      </c>
      <c r="AB41" s="2841">
        <v>48</v>
      </c>
      <c r="AC41" s="2841" t="s">
        <v>5181</v>
      </c>
      <c r="AD41" s="2841" t="s">
        <v>4273</v>
      </c>
      <c r="AE41" s="2841" t="s">
        <v>4148</v>
      </c>
      <c r="AF41" s="892">
        <v>1</v>
      </c>
      <c r="AG41" s="2905" t="s">
        <v>727</v>
      </c>
      <c r="AH41" s="2905" t="s">
        <v>5030</v>
      </c>
      <c r="AI41" s="2666">
        <v>1</v>
      </c>
      <c r="AJ41" s="2097" t="str">
        <f t="shared" si="0"/>
        <v>B-2.6.2.1.32</v>
      </c>
    </row>
    <row r="42" spans="1:36" ht="38.5" customHeight="1">
      <c r="A42" s="892" t="s">
        <v>4580</v>
      </c>
      <c r="B42" s="2666">
        <v>1</v>
      </c>
      <c r="C42" s="2516" t="s">
        <v>4466</v>
      </c>
      <c r="D42" s="2516" t="s">
        <v>729</v>
      </c>
      <c r="E42" s="892">
        <v>1</v>
      </c>
      <c r="F42" s="2646" t="s">
        <v>4148</v>
      </c>
      <c r="G42" s="2646" t="s">
        <v>4273</v>
      </c>
      <c r="H42" s="2646" t="s">
        <v>4541</v>
      </c>
      <c r="I42" s="2646">
        <v>48</v>
      </c>
      <c r="J42" s="2646">
        <v>120</v>
      </c>
      <c r="K42" s="2646">
        <v>80</v>
      </c>
      <c r="L42" s="2905" t="s">
        <v>4542</v>
      </c>
      <c r="M42" s="2646"/>
      <c r="N42" s="892">
        <v>2</v>
      </c>
      <c r="O42" s="3151"/>
      <c r="P42" s="3152"/>
      <c r="Q42" s="3153"/>
      <c r="R42" s="893"/>
      <c r="S42" s="2097"/>
      <c r="T42" s="3145"/>
      <c r="U42" s="3146"/>
      <c r="V42" s="3147"/>
      <c r="W42" s="892">
        <v>2</v>
      </c>
      <c r="X42" s="2011" t="str">
        <f t="shared" si="1"/>
        <v/>
      </c>
      <c r="Y42" s="2905" t="s">
        <v>5182</v>
      </c>
      <c r="Z42" s="2841">
        <v>80</v>
      </c>
      <c r="AA42" s="2841">
        <v>120</v>
      </c>
      <c r="AB42" s="2841">
        <v>48</v>
      </c>
      <c r="AC42" s="2841" t="s">
        <v>5181</v>
      </c>
      <c r="AD42" s="2841" t="s">
        <v>4273</v>
      </c>
      <c r="AE42" s="2841" t="s">
        <v>4148</v>
      </c>
      <c r="AF42" s="892">
        <v>1</v>
      </c>
      <c r="AG42" s="2905" t="s">
        <v>729</v>
      </c>
      <c r="AH42" s="2905" t="s">
        <v>5177</v>
      </c>
      <c r="AI42" s="2666">
        <v>1</v>
      </c>
      <c r="AJ42" s="2097" t="str">
        <f t="shared" si="0"/>
        <v>B-2.6.2.1.33</v>
      </c>
    </row>
    <row r="43" spans="1:36" ht="15" customHeight="1">
      <c r="A43" s="894" t="s">
        <v>1298</v>
      </c>
      <c r="B43" s="894"/>
      <c r="C43"/>
      <c r="D43" s="895"/>
      <c r="E43" s="895"/>
      <c r="F43" s="895"/>
      <c r="G43" s="895"/>
      <c r="H43" s="895"/>
      <c r="I43" s="2310">
        <f>SUM(I10:I42)</f>
        <v>1683</v>
      </c>
      <c r="J43" s="895"/>
      <c r="K43" s="895"/>
      <c r="L43" s="895"/>
      <c r="M43" s="895"/>
      <c r="N43" s="895"/>
      <c r="O43" s="895"/>
      <c r="P43" s="895"/>
      <c r="Q43" s="895"/>
      <c r="R43" s="895"/>
      <c r="S43" s="2305"/>
      <c r="T43" s="2305"/>
      <c r="U43" s="2305"/>
      <c r="V43" s="2305"/>
      <c r="W43" s="2305"/>
      <c r="X43" s="2305"/>
      <c r="Y43" s="2305"/>
      <c r="Z43" s="2305"/>
      <c r="AA43" s="2305"/>
      <c r="AB43" s="2305"/>
      <c r="AC43" s="2305"/>
      <c r="AD43" s="2305"/>
      <c r="AE43" s="2305"/>
      <c r="AF43" s="2305"/>
      <c r="AG43" s="2508"/>
      <c r="AH43" s="2305"/>
      <c r="AI43" s="2305"/>
      <c r="AJ43" s="2152" t="s">
        <v>735</v>
      </c>
    </row>
    <row r="44" spans="1:36" ht="14.5">
      <c r="A44" s="2520" t="s">
        <v>1299</v>
      </c>
      <c r="B44" s="2520"/>
      <c r="C44" s="2521"/>
      <c r="D44" s="2521"/>
      <c r="E44" s="2521"/>
      <c r="F44" s="2521"/>
      <c r="G44" s="2521"/>
      <c r="H44" s="2521"/>
      <c r="I44" s="2521"/>
      <c r="J44" s="896"/>
      <c r="K44" s="2521"/>
      <c r="L44" s="2521"/>
      <c r="M44" s="2521"/>
      <c r="N44" s="2521"/>
      <c r="O44" s="2521"/>
      <c r="P44" s="2521"/>
      <c r="Q44" s="2521"/>
      <c r="R44" s="2522"/>
      <c r="S44" s="3148" t="s">
        <v>4546</v>
      </c>
      <c r="T44" s="3148"/>
      <c r="U44" s="3148"/>
      <c r="V44" s="3148"/>
      <c r="W44" s="3148"/>
      <c r="X44" s="3148"/>
      <c r="Y44" s="3148"/>
      <c r="Z44" s="3148"/>
      <c r="AA44" s="3148"/>
      <c r="AB44" s="3148"/>
      <c r="AC44" s="3148"/>
      <c r="AD44" s="3148"/>
      <c r="AE44" s="3148"/>
      <c r="AF44" s="3148"/>
      <c r="AG44" s="3148"/>
      <c r="AH44" s="3148"/>
      <c r="AI44" s="3148"/>
      <c r="AJ44" s="3148"/>
    </row>
    <row r="45" spans="1:36" ht="14.5">
      <c r="A45" s="2523" t="s">
        <v>1300</v>
      </c>
      <c r="B45" s="2523"/>
      <c r="C45" s="2524"/>
      <c r="D45" s="2524"/>
      <c r="E45" s="2524"/>
      <c r="F45" s="2524"/>
      <c r="G45" s="2524"/>
      <c r="H45" s="2524"/>
      <c r="I45" s="2524"/>
      <c r="J45" s="898"/>
      <c r="K45" s="2524"/>
      <c r="L45" s="2524"/>
      <c r="M45" s="2524"/>
      <c r="N45" s="2524"/>
      <c r="O45" s="2524"/>
      <c r="P45" s="2524"/>
      <c r="Q45" s="2524"/>
      <c r="R45" s="2525"/>
      <c r="S45" s="2117"/>
      <c r="T45" s="2509"/>
      <c r="U45" s="2509"/>
      <c r="V45" s="2509"/>
      <c r="W45" s="2509"/>
      <c r="X45" s="2509"/>
      <c r="Y45" s="2509"/>
      <c r="Z45" s="2509"/>
      <c r="AA45" s="2509"/>
      <c r="AB45" s="2509"/>
      <c r="AC45" s="2509"/>
      <c r="AD45" s="2509"/>
      <c r="AE45" s="2509"/>
      <c r="AF45" s="2509"/>
      <c r="AG45" s="2509"/>
      <c r="AH45" s="2510"/>
      <c r="AI45" s="2510"/>
      <c r="AJ45" s="2510" t="s">
        <v>4547</v>
      </c>
    </row>
    <row r="46" spans="1:36" ht="14.5">
      <c r="A46" s="2520" t="s">
        <v>1301</v>
      </c>
      <c r="B46" s="2520"/>
      <c r="C46" s="900"/>
      <c r="D46" s="900"/>
      <c r="E46" s="900"/>
      <c r="F46" s="901"/>
      <c r="G46" s="896"/>
      <c r="H46" s="900"/>
      <c r="I46" s="900"/>
      <c r="J46" s="896"/>
      <c r="K46" s="902"/>
      <c r="L46" s="902"/>
      <c r="M46" s="896"/>
      <c r="N46" s="896"/>
      <c r="O46" s="903"/>
      <c r="P46" s="896"/>
      <c r="Q46" s="896"/>
      <c r="R46" s="896"/>
      <c r="S46" s="904"/>
      <c r="T46" s="904"/>
      <c r="U46" s="898"/>
      <c r="V46" s="905"/>
      <c r="W46" s="904"/>
      <c r="X46" s="905"/>
      <c r="Y46" s="905"/>
      <c r="Z46" s="905"/>
      <c r="AA46" s="905"/>
      <c r="AB46" s="905"/>
      <c r="AC46" s="905"/>
      <c r="AD46" s="905"/>
      <c r="AE46" s="905"/>
      <c r="AF46" s="898"/>
      <c r="AG46" s="898"/>
      <c r="AH46" s="898"/>
      <c r="AI46" s="898"/>
      <c r="AJ46" s="906" t="s">
        <v>4548</v>
      </c>
    </row>
    <row r="47" spans="1:36" ht="14.5">
      <c r="A47" s="2520" t="s">
        <v>1302</v>
      </c>
      <c r="B47" s="2520"/>
      <c r="C47" s="907"/>
      <c r="D47" s="907"/>
      <c r="E47" s="907"/>
      <c r="F47" s="908"/>
      <c r="G47" s="898"/>
      <c r="H47" s="907"/>
      <c r="I47" s="907"/>
      <c r="J47" s="898"/>
      <c r="K47" s="904"/>
      <c r="L47" s="904"/>
      <c r="M47" s="898"/>
      <c r="N47" s="898"/>
      <c r="O47" s="909"/>
      <c r="P47" s="898"/>
      <c r="Q47" s="898"/>
      <c r="R47" s="898"/>
      <c r="S47" s="904"/>
      <c r="T47" s="904"/>
      <c r="U47" s="898"/>
      <c r="V47" s="905"/>
      <c r="W47" s="904"/>
      <c r="X47" s="905"/>
      <c r="Y47" s="905"/>
      <c r="Z47" s="905"/>
      <c r="AA47" s="905"/>
      <c r="AB47" s="905"/>
      <c r="AC47" s="905"/>
      <c r="AD47" s="905"/>
      <c r="AE47" s="905"/>
      <c r="AF47" s="898"/>
      <c r="AG47" s="898"/>
      <c r="AH47" s="898"/>
      <c r="AI47" s="898"/>
      <c r="AJ47" s="906" t="s">
        <v>4549</v>
      </c>
    </row>
    <row r="48" spans="1:36" ht="14.5">
      <c r="A48" s="2520" t="s">
        <v>1303</v>
      </c>
      <c r="B48" s="2520"/>
      <c r="C48" s="896"/>
      <c r="D48" s="896"/>
      <c r="E48" s="896"/>
      <c r="F48" s="896"/>
      <c r="G48" s="896"/>
      <c r="H48" s="900"/>
      <c r="I48" s="901"/>
      <c r="J48" s="896"/>
      <c r="K48" s="896"/>
      <c r="L48" s="896"/>
      <c r="M48" s="896"/>
      <c r="N48" s="896"/>
      <c r="O48" s="896"/>
      <c r="P48" s="896"/>
      <c r="Q48" s="896"/>
      <c r="R48" s="896"/>
      <c r="S48" s="898"/>
      <c r="T48" s="898"/>
      <c r="U48" s="898"/>
      <c r="V48" s="898"/>
      <c r="W48" s="898"/>
      <c r="X48" s="905"/>
      <c r="Y48" s="898"/>
      <c r="Z48" s="898"/>
      <c r="AA48" s="898"/>
      <c r="AB48" s="905"/>
      <c r="AC48" s="905"/>
      <c r="AD48" s="905"/>
      <c r="AE48" s="905"/>
      <c r="AF48" s="898"/>
      <c r="AG48" s="898"/>
      <c r="AH48" s="898"/>
      <c r="AI48" s="898"/>
      <c r="AJ48" s="910" t="s">
        <v>4551</v>
      </c>
    </row>
    <row r="49" spans="1:36" ht="50" customHeight="1" thickBot="1">
      <c r="A49" s="883" t="s">
        <v>1304</v>
      </c>
      <c r="B49" s="884"/>
      <c r="C49" s="884"/>
      <c r="D49" s="884"/>
      <c r="E49" s="884"/>
      <c r="F49" s="884"/>
      <c r="G49" s="884"/>
      <c r="H49" s="884"/>
      <c r="I49" s="884"/>
      <c r="J49" s="911"/>
      <c r="K49" s="911"/>
      <c r="L49" s="911"/>
      <c r="M49" s="911"/>
      <c r="N49" s="911"/>
      <c r="O49" s="911"/>
      <c r="P49" s="911"/>
      <c r="Q49" s="2526"/>
      <c r="R49" s="2527"/>
      <c r="S49" s="2340"/>
      <c r="T49" s="2386"/>
      <c r="U49" s="2386"/>
      <c r="V49" s="2386"/>
      <c r="W49" s="2386"/>
      <c r="X49" s="2386"/>
      <c r="Y49" s="2386"/>
      <c r="Z49" s="2386"/>
      <c r="AA49" s="2386"/>
      <c r="AB49" s="2511"/>
      <c r="AC49" s="2511"/>
      <c r="AD49" s="2511"/>
      <c r="AE49" s="2511"/>
      <c r="AF49" s="2511"/>
      <c r="AG49" s="2511"/>
      <c r="AH49" s="2511"/>
      <c r="AI49" s="2511"/>
      <c r="AJ49" s="2091" t="s">
        <v>1305</v>
      </c>
    </row>
    <row r="50" spans="1:36" ht="50" customHeight="1">
      <c r="A50" s="2530" t="s">
        <v>210</v>
      </c>
      <c r="B50" s="2531" t="s">
        <v>1306</v>
      </c>
      <c r="C50" s="2531" t="s">
        <v>1268</v>
      </c>
      <c r="D50" s="2531" t="s">
        <v>1307</v>
      </c>
      <c r="E50" s="2531" t="s">
        <v>1308</v>
      </c>
      <c r="F50" s="2531" t="s">
        <v>1309</v>
      </c>
      <c r="G50" s="2531" t="s">
        <v>1273</v>
      </c>
      <c r="H50" s="2531" t="s">
        <v>1310</v>
      </c>
      <c r="I50" s="2531" t="s">
        <v>1311</v>
      </c>
      <c r="J50" s="2531" t="s">
        <v>1312</v>
      </c>
      <c r="K50" s="2531" t="s">
        <v>1313</v>
      </c>
      <c r="L50" s="2532" t="s">
        <v>4596</v>
      </c>
      <c r="M50" s="2532" t="s">
        <v>1314</v>
      </c>
      <c r="N50" s="2533" t="s">
        <v>1315</v>
      </c>
      <c r="O50" s="2533" t="s">
        <v>1278</v>
      </c>
      <c r="P50" s="3161" t="s">
        <v>1279</v>
      </c>
      <c r="Q50" s="3162"/>
      <c r="R50" s="2534" t="s">
        <v>223</v>
      </c>
      <c r="S50" s="2507" t="s">
        <v>224</v>
      </c>
      <c r="T50" s="3149" t="s">
        <v>1316</v>
      </c>
      <c r="U50" s="3149"/>
      <c r="V50" s="2507" t="s">
        <v>4535</v>
      </c>
      <c r="W50" s="2507" t="s">
        <v>4554</v>
      </c>
      <c r="X50" s="2507" t="s">
        <v>1317</v>
      </c>
      <c r="Y50" s="2507" t="s">
        <v>1318</v>
      </c>
      <c r="Z50" s="2512" t="s">
        <v>1319</v>
      </c>
      <c r="AA50" s="2126" t="s">
        <v>1320</v>
      </c>
      <c r="AB50" s="2126" t="s">
        <v>1321</v>
      </c>
      <c r="AC50" s="2126" t="s">
        <v>4555</v>
      </c>
      <c r="AD50" s="2126" t="s">
        <v>1322</v>
      </c>
      <c r="AE50" s="2126" t="s">
        <v>1323</v>
      </c>
      <c r="AF50" s="2126" t="s">
        <v>1324</v>
      </c>
      <c r="AG50" s="2126" t="s">
        <v>1325</v>
      </c>
      <c r="AH50" s="2126" t="s">
        <v>4556</v>
      </c>
      <c r="AI50" s="2126" t="s">
        <v>4540</v>
      </c>
      <c r="AJ50" s="2126" t="s">
        <v>358</v>
      </c>
    </row>
    <row r="51" spans="1:36" ht="50" customHeight="1">
      <c r="A51" s="2535" t="s">
        <v>1326</v>
      </c>
      <c r="B51" s="2666">
        <v>1</v>
      </c>
      <c r="C51" s="2646" t="s">
        <v>4147</v>
      </c>
      <c r="D51" s="2667" t="s">
        <v>691</v>
      </c>
      <c r="E51" s="2646" t="s">
        <v>4597</v>
      </c>
      <c r="F51" s="2646" t="s">
        <v>4273</v>
      </c>
      <c r="G51" s="2646" t="s">
        <v>4273</v>
      </c>
      <c r="H51" s="2646" t="s">
        <v>4598</v>
      </c>
      <c r="I51" s="2646">
        <v>22</v>
      </c>
      <c r="J51" s="2646">
        <v>380</v>
      </c>
      <c r="K51" s="2646">
        <f>I51*2</f>
        <v>44</v>
      </c>
      <c r="L51" s="2646">
        <v>100</v>
      </c>
      <c r="M51" s="2646">
        <v>25</v>
      </c>
      <c r="N51" s="914">
        <v>1</v>
      </c>
      <c r="O51" s="2907">
        <v>2</v>
      </c>
      <c r="P51" s="3163"/>
      <c r="Q51" s="3164"/>
      <c r="R51" s="2536"/>
      <c r="S51" s="2349"/>
      <c r="T51" s="3150"/>
      <c r="U51" s="3150"/>
      <c r="V51" s="2302">
        <v>2</v>
      </c>
      <c r="W51" s="2302">
        <v>1</v>
      </c>
      <c r="X51" s="2646">
        <v>100</v>
      </c>
      <c r="Y51" s="2646">
        <v>25</v>
      </c>
      <c r="Z51" s="2646">
        <f>AB51*2</f>
        <v>44</v>
      </c>
      <c r="AA51" s="2646">
        <v>380</v>
      </c>
      <c r="AB51" s="2646">
        <v>22</v>
      </c>
      <c r="AC51" s="2905" t="s">
        <v>5198</v>
      </c>
      <c r="AD51" s="2646" t="s">
        <v>4273</v>
      </c>
      <c r="AE51" s="2646" t="s">
        <v>4273</v>
      </c>
      <c r="AF51" s="2646" t="s">
        <v>4597</v>
      </c>
      <c r="AG51" s="2909" t="s">
        <v>691</v>
      </c>
      <c r="AH51" s="2905" t="s">
        <v>5162</v>
      </c>
      <c r="AI51" s="2666">
        <v>1</v>
      </c>
      <c r="AJ51" s="2150" t="str">
        <f>A51</f>
        <v>B-2.6.2.2.1</v>
      </c>
    </row>
    <row r="52" spans="1:36" ht="50" customHeight="1">
      <c r="A52" s="2535" t="s">
        <v>1327</v>
      </c>
      <c r="B52" s="2666">
        <v>1</v>
      </c>
      <c r="C52" s="2646" t="s">
        <v>4149</v>
      </c>
      <c r="D52" s="2667" t="s">
        <v>687</v>
      </c>
      <c r="E52" s="2646" t="s">
        <v>4599</v>
      </c>
      <c r="F52" s="2646" t="s">
        <v>4273</v>
      </c>
      <c r="G52" s="2646" t="s">
        <v>4273</v>
      </c>
      <c r="H52" s="2646" t="s">
        <v>4598</v>
      </c>
      <c r="I52" s="2646">
        <v>30</v>
      </c>
      <c r="J52" s="2646">
        <v>380</v>
      </c>
      <c r="K52" s="2646">
        <f>I52*2</f>
        <v>60</v>
      </c>
      <c r="L52" s="2646">
        <v>100</v>
      </c>
      <c r="M52" s="2646">
        <v>25</v>
      </c>
      <c r="N52" s="914">
        <v>1</v>
      </c>
      <c r="O52" s="2907">
        <v>2</v>
      </c>
      <c r="P52" s="3163"/>
      <c r="Q52" s="3164"/>
      <c r="R52" s="2536"/>
      <c r="S52" s="2349"/>
      <c r="T52" s="3150"/>
      <c r="U52" s="3150"/>
      <c r="V52" s="2302">
        <v>2</v>
      </c>
      <c r="W52" s="2302">
        <v>1</v>
      </c>
      <c r="X52" s="2646">
        <v>100</v>
      </c>
      <c r="Y52" s="2646">
        <v>25</v>
      </c>
      <c r="Z52" s="2646">
        <f t="shared" ref="Z52:Z96" si="2">AB52*2</f>
        <v>60</v>
      </c>
      <c r="AA52" s="2646">
        <v>380</v>
      </c>
      <c r="AB52" s="2646">
        <v>30</v>
      </c>
      <c r="AC52" s="2905" t="s">
        <v>5198</v>
      </c>
      <c r="AD52" s="2646" t="s">
        <v>4273</v>
      </c>
      <c r="AE52" s="2646" t="s">
        <v>4273</v>
      </c>
      <c r="AF52" s="2646" t="s">
        <v>4599</v>
      </c>
      <c r="AG52" s="2909" t="s">
        <v>687</v>
      </c>
      <c r="AH52" s="2905" t="s">
        <v>5163</v>
      </c>
      <c r="AI52" s="2666">
        <v>1</v>
      </c>
      <c r="AJ52" s="2150" t="str">
        <f t="shared" ref="AJ52:AJ96" si="3">A52</f>
        <v>B-2.6.2.2.2</v>
      </c>
    </row>
    <row r="53" spans="1:36" ht="50" customHeight="1">
      <c r="A53" s="2535" t="s">
        <v>1328</v>
      </c>
      <c r="B53" s="2666">
        <v>1</v>
      </c>
      <c r="C53" s="2646" t="s">
        <v>4347</v>
      </c>
      <c r="D53" s="2667" t="s">
        <v>683</v>
      </c>
      <c r="E53" s="2646" t="s">
        <v>4597</v>
      </c>
      <c r="F53" s="2646" t="s">
        <v>4273</v>
      </c>
      <c r="G53" s="2646" t="s">
        <v>4273</v>
      </c>
      <c r="H53" s="2646" t="s">
        <v>4598</v>
      </c>
      <c r="I53" s="2646">
        <v>30</v>
      </c>
      <c r="J53" s="2646">
        <v>380</v>
      </c>
      <c r="K53" s="2646">
        <f>I53*2</f>
        <v>60</v>
      </c>
      <c r="L53" s="2646">
        <v>100</v>
      </c>
      <c r="M53" s="2646">
        <v>25</v>
      </c>
      <c r="N53" s="914">
        <v>1</v>
      </c>
      <c r="O53" s="2907">
        <v>2</v>
      </c>
      <c r="P53" s="3163"/>
      <c r="Q53" s="3164"/>
      <c r="R53" s="2536"/>
      <c r="S53" s="2349"/>
      <c r="T53" s="3150"/>
      <c r="U53" s="3150"/>
      <c r="V53" s="2302">
        <v>2</v>
      </c>
      <c r="W53" s="2302">
        <v>1</v>
      </c>
      <c r="X53" s="2646">
        <v>100</v>
      </c>
      <c r="Y53" s="2646">
        <v>25</v>
      </c>
      <c r="Z53" s="2646">
        <f t="shared" si="2"/>
        <v>60</v>
      </c>
      <c r="AA53" s="2646">
        <v>380</v>
      </c>
      <c r="AB53" s="2646">
        <v>30</v>
      </c>
      <c r="AC53" s="2905" t="s">
        <v>5198</v>
      </c>
      <c r="AD53" s="2646" t="s">
        <v>4273</v>
      </c>
      <c r="AE53" s="2646" t="s">
        <v>4273</v>
      </c>
      <c r="AF53" s="2646" t="s">
        <v>4597</v>
      </c>
      <c r="AG53" s="2909" t="s">
        <v>683</v>
      </c>
      <c r="AH53" s="2905" t="s">
        <v>5164</v>
      </c>
      <c r="AI53" s="2666">
        <v>1</v>
      </c>
      <c r="AJ53" s="2150" t="str">
        <f t="shared" si="3"/>
        <v>B-2.6.2.2.3</v>
      </c>
    </row>
    <row r="54" spans="1:36" ht="50" customHeight="1">
      <c r="A54" s="2535" t="s">
        <v>1329</v>
      </c>
      <c r="B54" s="2666">
        <v>1</v>
      </c>
      <c r="C54" s="2646" t="s">
        <v>4349</v>
      </c>
      <c r="D54" s="2667" t="s">
        <v>675</v>
      </c>
      <c r="E54" s="2646" t="s">
        <v>4599</v>
      </c>
      <c r="F54" s="2646" t="s">
        <v>4273</v>
      </c>
      <c r="G54" s="2646" t="s">
        <v>4273</v>
      </c>
      <c r="H54" s="2646" t="s">
        <v>4598</v>
      </c>
      <c r="I54" s="2646">
        <v>30</v>
      </c>
      <c r="J54" s="2646">
        <v>380</v>
      </c>
      <c r="K54" s="2646">
        <f>I54*2</f>
        <v>60</v>
      </c>
      <c r="L54" s="2646">
        <v>100</v>
      </c>
      <c r="M54" s="2646">
        <v>25</v>
      </c>
      <c r="N54" s="914">
        <v>1</v>
      </c>
      <c r="O54" s="2907">
        <v>2</v>
      </c>
      <c r="P54" s="3163"/>
      <c r="Q54" s="3164"/>
      <c r="R54" s="2536"/>
      <c r="S54" s="2349"/>
      <c r="T54" s="3150"/>
      <c r="U54" s="3150"/>
      <c r="V54" s="2302">
        <v>2</v>
      </c>
      <c r="W54" s="2302">
        <v>1</v>
      </c>
      <c r="X54" s="2646">
        <v>100</v>
      </c>
      <c r="Y54" s="2646">
        <v>25</v>
      </c>
      <c r="Z54" s="2646">
        <f t="shared" si="2"/>
        <v>60</v>
      </c>
      <c r="AA54" s="2646">
        <v>380</v>
      </c>
      <c r="AB54" s="2646">
        <v>30</v>
      </c>
      <c r="AC54" s="2905" t="s">
        <v>5198</v>
      </c>
      <c r="AD54" s="2646" t="s">
        <v>4273</v>
      </c>
      <c r="AE54" s="2646" t="s">
        <v>4273</v>
      </c>
      <c r="AF54" s="2646" t="s">
        <v>4599</v>
      </c>
      <c r="AG54" s="2909" t="s">
        <v>675</v>
      </c>
      <c r="AH54" s="2905" t="s">
        <v>5165</v>
      </c>
      <c r="AI54" s="2666">
        <v>1</v>
      </c>
      <c r="AJ54" s="2150" t="str">
        <f t="shared" si="3"/>
        <v>B-2.6.2.2.4</v>
      </c>
    </row>
    <row r="55" spans="1:36" ht="50" customHeight="1">
      <c r="A55" s="2535" t="s">
        <v>1330</v>
      </c>
      <c r="B55" s="2666">
        <v>1</v>
      </c>
      <c r="C55" s="2646" t="s">
        <v>4351</v>
      </c>
      <c r="D55" s="2667" t="s">
        <v>677</v>
      </c>
      <c r="E55" s="2646" t="s">
        <v>4597</v>
      </c>
      <c r="F55" s="2646" t="s">
        <v>4273</v>
      </c>
      <c r="G55" s="2646" t="s">
        <v>4273</v>
      </c>
      <c r="H55" s="2646" t="s">
        <v>4598</v>
      </c>
      <c r="I55" s="2646">
        <v>37</v>
      </c>
      <c r="J55" s="2646">
        <v>380</v>
      </c>
      <c r="K55" s="2646">
        <f>I55*2</f>
        <v>74</v>
      </c>
      <c r="L55" s="2646">
        <v>100</v>
      </c>
      <c r="M55" s="2646">
        <v>25</v>
      </c>
      <c r="N55" s="914">
        <v>1</v>
      </c>
      <c r="O55" s="2907">
        <v>2</v>
      </c>
      <c r="P55" s="3163"/>
      <c r="Q55" s="3164"/>
      <c r="R55" s="2536"/>
      <c r="S55" s="2349"/>
      <c r="T55" s="3150"/>
      <c r="U55" s="3150"/>
      <c r="V55" s="2302">
        <v>2</v>
      </c>
      <c r="W55" s="2302">
        <v>1</v>
      </c>
      <c r="X55" s="2646">
        <v>100</v>
      </c>
      <c r="Y55" s="2646">
        <v>25</v>
      </c>
      <c r="Z55" s="2646">
        <f t="shared" si="2"/>
        <v>74</v>
      </c>
      <c r="AA55" s="2646">
        <v>380</v>
      </c>
      <c r="AB55" s="2646">
        <v>37</v>
      </c>
      <c r="AC55" s="2905" t="s">
        <v>5198</v>
      </c>
      <c r="AD55" s="2646" t="s">
        <v>4273</v>
      </c>
      <c r="AE55" s="2646" t="s">
        <v>4273</v>
      </c>
      <c r="AF55" s="2646" t="s">
        <v>4597</v>
      </c>
      <c r="AG55" s="2909" t="s">
        <v>677</v>
      </c>
      <c r="AH55" s="2905" t="s">
        <v>5166</v>
      </c>
      <c r="AI55" s="2666">
        <v>1</v>
      </c>
      <c r="AJ55" s="2150" t="str">
        <f t="shared" si="3"/>
        <v>B-2.6.2.2.5</v>
      </c>
    </row>
    <row r="56" spans="1:36" ht="28">
      <c r="A56" s="2535" t="s">
        <v>1331</v>
      </c>
      <c r="B56" s="2666">
        <v>1</v>
      </c>
      <c r="C56" s="2646" t="s">
        <v>4353</v>
      </c>
      <c r="D56" s="2667" t="s">
        <v>679</v>
      </c>
      <c r="E56" s="2646" t="s">
        <v>4599</v>
      </c>
      <c r="F56" s="2646" t="s">
        <v>4273</v>
      </c>
      <c r="G56" s="2646" t="s">
        <v>4273</v>
      </c>
      <c r="H56" s="2646" t="s">
        <v>4598</v>
      </c>
      <c r="I56" s="2646">
        <v>30</v>
      </c>
      <c r="J56" s="2646">
        <v>380</v>
      </c>
      <c r="K56" s="2646">
        <f t="shared" ref="K56:K96" si="4">I56*2</f>
        <v>60</v>
      </c>
      <c r="L56" s="2646">
        <v>100</v>
      </c>
      <c r="M56" s="2646">
        <v>25</v>
      </c>
      <c r="N56" s="914">
        <v>1</v>
      </c>
      <c r="O56" s="2907">
        <v>2</v>
      </c>
      <c r="P56" s="3163"/>
      <c r="Q56" s="3164"/>
      <c r="R56" s="2536"/>
      <c r="S56" s="2349"/>
      <c r="T56" s="3150"/>
      <c r="U56" s="3150"/>
      <c r="V56" s="2302">
        <v>2</v>
      </c>
      <c r="W56" s="2302">
        <v>1</v>
      </c>
      <c r="X56" s="2646">
        <v>100</v>
      </c>
      <c r="Y56" s="2646">
        <v>25</v>
      </c>
      <c r="Z56" s="2646">
        <f t="shared" si="2"/>
        <v>60</v>
      </c>
      <c r="AA56" s="2646">
        <v>380</v>
      </c>
      <c r="AB56" s="2646">
        <v>30</v>
      </c>
      <c r="AC56" s="2905" t="s">
        <v>5198</v>
      </c>
      <c r="AD56" s="2646" t="s">
        <v>4273</v>
      </c>
      <c r="AE56" s="2646" t="s">
        <v>4273</v>
      </c>
      <c r="AF56" s="2646" t="s">
        <v>4599</v>
      </c>
      <c r="AG56" s="2909" t="s">
        <v>679</v>
      </c>
      <c r="AH56" s="2905" t="s">
        <v>5167</v>
      </c>
      <c r="AI56" s="2666">
        <v>1</v>
      </c>
      <c r="AJ56" s="2150" t="str">
        <f t="shared" si="3"/>
        <v>B-2.6.2.2.6</v>
      </c>
    </row>
    <row r="57" spans="1:36" ht="33.75" customHeight="1">
      <c r="A57" s="2535" t="s">
        <v>1332</v>
      </c>
      <c r="B57" s="2666">
        <v>1</v>
      </c>
      <c r="C57" s="2646" t="s">
        <v>4355</v>
      </c>
      <c r="D57" s="2667" t="s">
        <v>4543</v>
      </c>
      <c r="E57" s="2646" t="s">
        <v>4597</v>
      </c>
      <c r="F57" s="2646" t="s">
        <v>4273</v>
      </c>
      <c r="G57" s="2646" t="s">
        <v>4273</v>
      </c>
      <c r="H57" s="2646" t="s">
        <v>4598</v>
      </c>
      <c r="I57" s="2646">
        <v>30</v>
      </c>
      <c r="J57" s="2646">
        <v>380</v>
      </c>
      <c r="K57" s="2646">
        <f t="shared" si="4"/>
        <v>60</v>
      </c>
      <c r="L57" s="2646">
        <v>100</v>
      </c>
      <c r="M57" s="2646">
        <v>25</v>
      </c>
      <c r="N57" s="914">
        <v>1</v>
      </c>
      <c r="O57" s="2907">
        <v>2</v>
      </c>
      <c r="P57" s="3163"/>
      <c r="Q57" s="3164"/>
      <c r="R57" s="2536"/>
      <c r="S57" s="2349"/>
      <c r="T57" s="3150"/>
      <c r="U57" s="3150"/>
      <c r="V57" s="2302">
        <v>2</v>
      </c>
      <c r="W57" s="2302">
        <v>1</v>
      </c>
      <c r="X57" s="2646">
        <v>100</v>
      </c>
      <c r="Y57" s="2646">
        <v>25</v>
      </c>
      <c r="Z57" s="2646">
        <f t="shared" si="2"/>
        <v>60</v>
      </c>
      <c r="AA57" s="2646">
        <v>380</v>
      </c>
      <c r="AB57" s="2646">
        <v>30</v>
      </c>
      <c r="AC57" s="2905" t="s">
        <v>5198</v>
      </c>
      <c r="AD57" s="2646" t="s">
        <v>4273</v>
      </c>
      <c r="AE57" s="2646" t="s">
        <v>4273</v>
      </c>
      <c r="AF57" s="2646" t="s">
        <v>4597</v>
      </c>
      <c r="AG57" s="2909" t="s">
        <v>4543</v>
      </c>
      <c r="AH57" s="2905" t="s">
        <v>5168</v>
      </c>
      <c r="AI57" s="2666">
        <v>1</v>
      </c>
      <c r="AJ57" s="2150" t="str">
        <f t="shared" si="3"/>
        <v>B-2.6.2.2.7</v>
      </c>
    </row>
    <row r="58" spans="1:36" ht="18" customHeight="1">
      <c r="A58" s="2535" t="s">
        <v>1333</v>
      </c>
      <c r="B58" s="2666">
        <v>1</v>
      </c>
      <c r="C58" s="2646" t="s">
        <v>4357</v>
      </c>
      <c r="D58" s="2667" t="s">
        <v>4544</v>
      </c>
      <c r="E58" s="2646" t="s">
        <v>4599</v>
      </c>
      <c r="F58" s="2646" t="s">
        <v>4273</v>
      </c>
      <c r="G58" s="2646" t="s">
        <v>4273</v>
      </c>
      <c r="H58" s="2646" t="s">
        <v>4598</v>
      </c>
      <c r="I58" s="2646">
        <v>30</v>
      </c>
      <c r="J58" s="2646">
        <v>380</v>
      </c>
      <c r="K58" s="2646">
        <f t="shared" si="4"/>
        <v>60</v>
      </c>
      <c r="L58" s="2646">
        <v>100</v>
      </c>
      <c r="M58" s="2646">
        <v>25</v>
      </c>
      <c r="N58" s="914">
        <v>1</v>
      </c>
      <c r="O58" s="2907">
        <v>2</v>
      </c>
      <c r="P58" s="3163"/>
      <c r="Q58" s="3164"/>
      <c r="R58" s="2536"/>
      <c r="S58" s="2349"/>
      <c r="T58" s="3150"/>
      <c r="U58" s="3150"/>
      <c r="V58" s="2302">
        <v>2</v>
      </c>
      <c r="W58" s="2302">
        <v>1</v>
      </c>
      <c r="X58" s="2646">
        <v>100</v>
      </c>
      <c r="Y58" s="2646">
        <v>25</v>
      </c>
      <c r="Z58" s="2646">
        <f t="shared" si="2"/>
        <v>60</v>
      </c>
      <c r="AA58" s="2646">
        <v>380</v>
      </c>
      <c r="AB58" s="2646">
        <v>30</v>
      </c>
      <c r="AC58" s="2905" t="s">
        <v>5198</v>
      </c>
      <c r="AD58" s="2646" t="s">
        <v>4273</v>
      </c>
      <c r="AE58" s="2646" t="s">
        <v>4273</v>
      </c>
      <c r="AF58" s="2646" t="s">
        <v>4599</v>
      </c>
      <c r="AG58" s="2909" t="s">
        <v>4544</v>
      </c>
      <c r="AH58" s="2905" t="s">
        <v>5169</v>
      </c>
      <c r="AI58" s="2666">
        <v>1</v>
      </c>
      <c r="AJ58" s="2150" t="str">
        <f t="shared" si="3"/>
        <v>B-2.6.2.2.8</v>
      </c>
    </row>
    <row r="59" spans="1:36" ht="15" customHeight="1">
      <c r="A59" s="2535" t="s">
        <v>1334</v>
      </c>
      <c r="B59" s="2666">
        <v>1</v>
      </c>
      <c r="C59" s="2646" t="s">
        <v>4359</v>
      </c>
      <c r="D59" s="2667" t="s">
        <v>4545</v>
      </c>
      <c r="E59" s="2646" t="s">
        <v>4597</v>
      </c>
      <c r="F59" s="2646" t="s">
        <v>4273</v>
      </c>
      <c r="G59" s="2646" t="s">
        <v>4273</v>
      </c>
      <c r="H59" s="2646" t="s">
        <v>4598</v>
      </c>
      <c r="I59" s="2646">
        <v>30</v>
      </c>
      <c r="J59" s="2646">
        <v>380</v>
      </c>
      <c r="K59" s="2646">
        <f t="shared" si="4"/>
        <v>60</v>
      </c>
      <c r="L59" s="2646">
        <v>100</v>
      </c>
      <c r="M59" s="2646">
        <v>25</v>
      </c>
      <c r="N59" s="914">
        <v>1</v>
      </c>
      <c r="O59" s="2907">
        <v>2</v>
      </c>
      <c r="P59" s="3163"/>
      <c r="Q59" s="3164"/>
      <c r="R59" s="2536"/>
      <c r="S59" s="2349"/>
      <c r="T59" s="3150"/>
      <c r="U59" s="3150"/>
      <c r="V59" s="2302">
        <v>2</v>
      </c>
      <c r="W59" s="2302">
        <v>1</v>
      </c>
      <c r="X59" s="2646">
        <v>100</v>
      </c>
      <c r="Y59" s="2646">
        <v>25</v>
      </c>
      <c r="Z59" s="2646">
        <f t="shared" si="2"/>
        <v>60</v>
      </c>
      <c r="AA59" s="2646">
        <v>380</v>
      </c>
      <c r="AB59" s="2646">
        <v>30</v>
      </c>
      <c r="AC59" s="2905" t="s">
        <v>5198</v>
      </c>
      <c r="AD59" s="2646" t="s">
        <v>4273</v>
      </c>
      <c r="AE59" s="2646" t="s">
        <v>4273</v>
      </c>
      <c r="AF59" s="2646" t="s">
        <v>4597</v>
      </c>
      <c r="AG59" s="2909" t="s">
        <v>4545</v>
      </c>
      <c r="AH59" s="2905" t="s">
        <v>5170</v>
      </c>
      <c r="AI59" s="2666">
        <v>1</v>
      </c>
      <c r="AJ59" s="2150" t="str">
        <f t="shared" si="3"/>
        <v>B-2.6.2.2.9</v>
      </c>
    </row>
    <row r="60" spans="1:36" ht="28">
      <c r="A60" s="2535" t="s">
        <v>1335</v>
      </c>
      <c r="B60" s="2666">
        <v>1</v>
      </c>
      <c r="C60" s="2646" t="s">
        <v>4361</v>
      </c>
      <c r="D60" s="2667" t="s">
        <v>673</v>
      </c>
      <c r="E60" s="2646" t="s">
        <v>4599</v>
      </c>
      <c r="F60" s="2646" t="s">
        <v>4273</v>
      </c>
      <c r="G60" s="2646" t="s">
        <v>4273</v>
      </c>
      <c r="H60" s="2646" t="s">
        <v>4598</v>
      </c>
      <c r="I60" s="2646">
        <v>37</v>
      </c>
      <c r="J60" s="2646">
        <v>380</v>
      </c>
      <c r="K60" s="2646">
        <f t="shared" si="4"/>
        <v>74</v>
      </c>
      <c r="L60" s="2646">
        <v>100</v>
      </c>
      <c r="M60" s="2646">
        <v>25</v>
      </c>
      <c r="N60" s="914">
        <v>1</v>
      </c>
      <c r="O60" s="2907">
        <v>2</v>
      </c>
      <c r="P60" s="3163"/>
      <c r="Q60" s="3164"/>
      <c r="R60" s="2536"/>
      <c r="S60" s="2349"/>
      <c r="T60" s="3150"/>
      <c r="U60" s="3150"/>
      <c r="V60" s="2302">
        <v>2</v>
      </c>
      <c r="W60" s="2302">
        <v>1</v>
      </c>
      <c r="X60" s="2646">
        <v>100</v>
      </c>
      <c r="Y60" s="2646">
        <v>25</v>
      </c>
      <c r="Z60" s="2646">
        <f t="shared" si="2"/>
        <v>74</v>
      </c>
      <c r="AA60" s="2646">
        <v>380</v>
      </c>
      <c r="AB60" s="2646">
        <v>37</v>
      </c>
      <c r="AC60" s="2905" t="s">
        <v>5198</v>
      </c>
      <c r="AD60" s="2646" t="s">
        <v>4273</v>
      </c>
      <c r="AE60" s="2646" t="s">
        <v>4273</v>
      </c>
      <c r="AF60" s="2646" t="s">
        <v>4599</v>
      </c>
      <c r="AG60" s="2909" t="s">
        <v>673</v>
      </c>
      <c r="AH60" s="2905" t="s">
        <v>5171</v>
      </c>
      <c r="AI60" s="2666">
        <v>1</v>
      </c>
      <c r="AJ60" s="2150" t="str">
        <f t="shared" si="3"/>
        <v>B-2.6.2.2.10</v>
      </c>
    </row>
    <row r="61" spans="1:36" ht="28">
      <c r="A61" s="2535" t="s">
        <v>4600</v>
      </c>
      <c r="B61" s="2666">
        <v>1</v>
      </c>
      <c r="C61" s="2646" t="s">
        <v>4363</v>
      </c>
      <c r="D61" s="2667" t="s">
        <v>661</v>
      </c>
      <c r="E61" s="2646" t="s">
        <v>4597</v>
      </c>
      <c r="F61" s="2646" t="s">
        <v>4273</v>
      </c>
      <c r="G61" s="2646" t="s">
        <v>4273</v>
      </c>
      <c r="H61" s="2646" t="s">
        <v>4598</v>
      </c>
      <c r="I61" s="2646">
        <v>30</v>
      </c>
      <c r="J61" s="2646">
        <v>380</v>
      </c>
      <c r="K61" s="2646">
        <f t="shared" si="4"/>
        <v>60</v>
      </c>
      <c r="L61" s="2646">
        <v>100</v>
      </c>
      <c r="M61" s="2646">
        <v>25</v>
      </c>
      <c r="N61" s="914">
        <v>1</v>
      </c>
      <c r="O61" s="2907">
        <v>2</v>
      </c>
      <c r="P61" s="3163"/>
      <c r="Q61" s="3164"/>
      <c r="R61" s="2537"/>
      <c r="S61" s="2349"/>
      <c r="T61" s="3150"/>
      <c r="U61" s="3150"/>
      <c r="V61" s="2302">
        <v>2</v>
      </c>
      <c r="W61" s="2302">
        <v>1</v>
      </c>
      <c r="X61" s="2646">
        <v>100</v>
      </c>
      <c r="Y61" s="2646">
        <v>25</v>
      </c>
      <c r="Z61" s="2646">
        <f t="shared" si="2"/>
        <v>60</v>
      </c>
      <c r="AA61" s="2646">
        <v>380</v>
      </c>
      <c r="AB61" s="2646">
        <v>30</v>
      </c>
      <c r="AC61" s="2905" t="s">
        <v>5198</v>
      </c>
      <c r="AD61" s="2646" t="s">
        <v>4273</v>
      </c>
      <c r="AE61" s="2646" t="s">
        <v>4273</v>
      </c>
      <c r="AF61" s="2646" t="s">
        <v>4597</v>
      </c>
      <c r="AG61" s="2909" t="s">
        <v>661</v>
      </c>
      <c r="AH61" s="2905" t="s">
        <v>5172</v>
      </c>
      <c r="AI61" s="2666">
        <v>1</v>
      </c>
      <c r="AJ61" s="2150" t="str">
        <f t="shared" si="3"/>
        <v>B-2.6.2.2.11</v>
      </c>
    </row>
    <row r="62" spans="1:36" ht="24.75" customHeight="1">
      <c r="A62" s="2535" t="s">
        <v>4601</v>
      </c>
      <c r="B62" s="2666">
        <v>1</v>
      </c>
      <c r="C62" s="2646" t="s">
        <v>4365</v>
      </c>
      <c r="D62" s="2667" t="s">
        <v>667</v>
      </c>
      <c r="E62" s="2646" t="s">
        <v>4599</v>
      </c>
      <c r="F62" s="2646" t="s">
        <v>4273</v>
      </c>
      <c r="G62" s="2646" t="s">
        <v>4273</v>
      </c>
      <c r="H62" s="2646" t="s">
        <v>4598</v>
      </c>
      <c r="I62" s="2646">
        <v>45</v>
      </c>
      <c r="J62" s="2646">
        <v>380</v>
      </c>
      <c r="K62" s="2646">
        <f t="shared" si="4"/>
        <v>90</v>
      </c>
      <c r="L62" s="2646">
        <v>100</v>
      </c>
      <c r="M62" s="2646">
        <v>25</v>
      </c>
      <c r="N62" s="914">
        <v>1</v>
      </c>
      <c r="O62" s="2907">
        <v>2</v>
      </c>
      <c r="P62" s="3163"/>
      <c r="Q62" s="3164"/>
      <c r="R62" s="2538"/>
      <c r="S62" s="2349"/>
      <c r="T62" s="3150"/>
      <c r="U62" s="3150"/>
      <c r="V62" s="2302">
        <v>2</v>
      </c>
      <c r="W62" s="2302">
        <v>1</v>
      </c>
      <c r="X62" s="2646">
        <v>100</v>
      </c>
      <c r="Y62" s="2646">
        <v>25</v>
      </c>
      <c r="Z62" s="2646">
        <f t="shared" si="2"/>
        <v>90</v>
      </c>
      <c r="AA62" s="2646">
        <v>380</v>
      </c>
      <c r="AB62" s="2646">
        <v>45</v>
      </c>
      <c r="AC62" s="2905" t="s">
        <v>5198</v>
      </c>
      <c r="AD62" s="2646" t="s">
        <v>4273</v>
      </c>
      <c r="AE62" s="2646" t="s">
        <v>4273</v>
      </c>
      <c r="AF62" s="2646" t="s">
        <v>4599</v>
      </c>
      <c r="AG62" s="2909" t="s">
        <v>667</v>
      </c>
      <c r="AH62" s="2905" t="s">
        <v>5173</v>
      </c>
      <c r="AI62" s="2666">
        <v>1</v>
      </c>
      <c r="AJ62" s="2150" t="str">
        <f t="shared" si="3"/>
        <v>B-2.6.2.2.12</v>
      </c>
    </row>
    <row r="63" spans="1:36" ht="30" customHeight="1">
      <c r="A63" s="2535" t="s">
        <v>4602</v>
      </c>
      <c r="B63" s="2666">
        <v>1</v>
      </c>
      <c r="C63" s="2646" t="s">
        <v>4368</v>
      </c>
      <c r="D63" s="2667" t="s">
        <v>663</v>
      </c>
      <c r="E63" s="2646" t="s">
        <v>4597</v>
      </c>
      <c r="F63" s="2646" t="s">
        <v>4273</v>
      </c>
      <c r="G63" s="2646" t="s">
        <v>4273</v>
      </c>
      <c r="H63" s="2646" t="s">
        <v>4598</v>
      </c>
      <c r="I63" s="2646">
        <v>30</v>
      </c>
      <c r="J63" s="2646">
        <v>380</v>
      </c>
      <c r="K63" s="2646">
        <f t="shared" si="4"/>
        <v>60</v>
      </c>
      <c r="L63" s="2646">
        <v>100</v>
      </c>
      <c r="M63" s="2646">
        <v>25</v>
      </c>
      <c r="N63" s="914">
        <v>1</v>
      </c>
      <c r="O63" s="2907">
        <v>2</v>
      </c>
      <c r="P63" s="3163"/>
      <c r="Q63" s="3164"/>
      <c r="R63" s="2539"/>
      <c r="S63" s="2349"/>
      <c r="T63" s="3150"/>
      <c r="U63" s="3150"/>
      <c r="V63" s="2302">
        <v>2</v>
      </c>
      <c r="W63" s="2302">
        <v>1</v>
      </c>
      <c r="X63" s="2646">
        <v>100</v>
      </c>
      <c r="Y63" s="2646">
        <v>25</v>
      </c>
      <c r="Z63" s="2646">
        <f t="shared" si="2"/>
        <v>60</v>
      </c>
      <c r="AA63" s="2646">
        <v>380</v>
      </c>
      <c r="AB63" s="2646">
        <v>30</v>
      </c>
      <c r="AC63" s="2905" t="s">
        <v>5198</v>
      </c>
      <c r="AD63" s="2646" t="s">
        <v>4273</v>
      </c>
      <c r="AE63" s="2646" t="s">
        <v>4273</v>
      </c>
      <c r="AF63" s="2646" t="s">
        <v>4597</v>
      </c>
      <c r="AG63" s="2909" t="s">
        <v>663</v>
      </c>
      <c r="AH63" s="2905" t="s">
        <v>5185</v>
      </c>
      <c r="AI63" s="2666">
        <v>1</v>
      </c>
      <c r="AJ63" s="2150" t="str">
        <f t="shared" si="3"/>
        <v>B-2.6.2.2.13</v>
      </c>
    </row>
    <row r="64" spans="1:36" ht="50" customHeight="1">
      <c r="A64" s="2535" t="s">
        <v>4603</v>
      </c>
      <c r="B64" s="2666">
        <v>1</v>
      </c>
      <c r="C64" s="2646" t="s">
        <v>4371</v>
      </c>
      <c r="D64" s="2667" t="s">
        <v>671</v>
      </c>
      <c r="E64" s="2646" t="s">
        <v>4599</v>
      </c>
      <c r="F64" s="2646" t="s">
        <v>4273</v>
      </c>
      <c r="G64" s="2646" t="s">
        <v>4273</v>
      </c>
      <c r="H64" s="2646" t="s">
        <v>4598</v>
      </c>
      <c r="I64" s="2646">
        <v>30</v>
      </c>
      <c r="J64" s="2646">
        <v>380</v>
      </c>
      <c r="K64" s="2646">
        <f t="shared" si="4"/>
        <v>60</v>
      </c>
      <c r="L64" s="2646">
        <v>100</v>
      </c>
      <c r="M64" s="2646">
        <v>25</v>
      </c>
      <c r="N64" s="914">
        <v>1</v>
      </c>
      <c r="O64" s="2907">
        <v>2</v>
      </c>
      <c r="P64" s="3163"/>
      <c r="Q64" s="3164"/>
      <c r="R64" s="2540"/>
      <c r="S64" s="2349"/>
      <c r="T64" s="3150"/>
      <c r="U64" s="3150"/>
      <c r="V64" s="2302">
        <v>2</v>
      </c>
      <c r="W64" s="2302">
        <v>1</v>
      </c>
      <c r="X64" s="2646">
        <v>100</v>
      </c>
      <c r="Y64" s="2646">
        <v>25</v>
      </c>
      <c r="Z64" s="2646">
        <f t="shared" si="2"/>
        <v>60</v>
      </c>
      <c r="AA64" s="2646">
        <v>380</v>
      </c>
      <c r="AB64" s="2646">
        <v>30</v>
      </c>
      <c r="AC64" s="2905" t="s">
        <v>5198</v>
      </c>
      <c r="AD64" s="2646" t="s">
        <v>4273</v>
      </c>
      <c r="AE64" s="2646" t="s">
        <v>4273</v>
      </c>
      <c r="AF64" s="2646" t="s">
        <v>4599</v>
      </c>
      <c r="AG64" s="2909" t="s">
        <v>671</v>
      </c>
      <c r="AH64" s="2905" t="s">
        <v>5186</v>
      </c>
      <c r="AI64" s="2666">
        <v>1</v>
      </c>
      <c r="AJ64" s="2150" t="str">
        <f t="shared" si="3"/>
        <v>B-2.6.2.2.14</v>
      </c>
    </row>
    <row r="65" spans="1:36" ht="50" customHeight="1">
      <c r="A65" s="2535" t="s">
        <v>4604</v>
      </c>
      <c r="B65" s="2666">
        <v>1</v>
      </c>
      <c r="C65" s="2646" t="s">
        <v>4374</v>
      </c>
      <c r="D65" s="2667" t="s">
        <v>681</v>
      </c>
      <c r="E65" s="2646" t="s">
        <v>4597</v>
      </c>
      <c r="F65" s="2646" t="s">
        <v>4273</v>
      </c>
      <c r="G65" s="2646" t="s">
        <v>4273</v>
      </c>
      <c r="H65" s="2646" t="s">
        <v>4598</v>
      </c>
      <c r="I65" s="2646">
        <v>30</v>
      </c>
      <c r="J65" s="2646">
        <v>380</v>
      </c>
      <c r="K65" s="2646">
        <f t="shared" si="4"/>
        <v>60</v>
      </c>
      <c r="L65" s="2646">
        <v>100</v>
      </c>
      <c r="M65" s="2646">
        <v>25</v>
      </c>
      <c r="N65" s="914">
        <v>1</v>
      </c>
      <c r="O65" s="2907">
        <v>2</v>
      </c>
      <c r="P65" s="3163"/>
      <c r="Q65" s="3164"/>
      <c r="R65" s="2540"/>
      <c r="S65" s="2349"/>
      <c r="T65" s="3150"/>
      <c r="U65" s="3150"/>
      <c r="V65" s="2302">
        <v>2</v>
      </c>
      <c r="W65" s="2302">
        <v>1</v>
      </c>
      <c r="X65" s="2646">
        <v>100</v>
      </c>
      <c r="Y65" s="2646">
        <v>25</v>
      </c>
      <c r="Z65" s="2646">
        <f t="shared" si="2"/>
        <v>60</v>
      </c>
      <c r="AA65" s="2646">
        <v>380</v>
      </c>
      <c r="AB65" s="2646">
        <v>30</v>
      </c>
      <c r="AC65" s="2905" t="s">
        <v>5198</v>
      </c>
      <c r="AD65" s="2646" t="s">
        <v>4273</v>
      </c>
      <c r="AE65" s="2646" t="s">
        <v>4273</v>
      </c>
      <c r="AF65" s="2646" t="s">
        <v>4597</v>
      </c>
      <c r="AG65" s="2909" t="s">
        <v>681</v>
      </c>
      <c r="AH65" s="2905" t="s">
        <v>5187</v>
      </c>
      <c r="AI65" s="2666">
        <v>1</v>
      </c>
      <c r="AJ65" s="2150" t="str">
        <f t="shared" si="3"/>
        <v>B-2.6.2.2.15</v>
      </c>
    </row>
    <row r="66" spans="1:36" ht="50" customHeight="1">
      <c r="A66" s="2535" t="s">
        <v>4607</v>
      </c>
      <c r="B66" s="2666">
        <v>1</v>
      </c>
      <c r="C66" s="2646" t="s">
        <v>4377</v>
      </c>
      <c r="D66" s="2667" t="s">
        <v>4550</v>
      </c>
      <c r="E66" s="2646" t="s">
        <v>4599</v>
      </c>
      <c r="F66" s="2646" t="s">
        <v>4273</v>
      </c>
      <c r="G66" s="2646" t="s">
        <v>4273</v>
      </c>
      <c r="H66" s="2646" t="s">
        <v>4598</v>
      </c>
      <c r="I66" s="2646">
        <v>30</v>
      </c>
      <c r="J66" s="2646">
        <v>380</v>
      </c>
      <c r="K66" s="2646">
        <f t="shared" si="4"/>
        <v>60</v>
      </c>
      <c r="L66" s="2646">
        <v>100</v>
      </c>
      <c r="M66" s="2646">
        <v>25</v>
      </c>
      <c r="N66" s="914">
        <v>1</v>
      </c>
      <c r="O66" s="2907">
        <v>2</v>
      </c>
      <c r="P66" s="3163"/>
      <c r="Q66" s="3164"/>
      <c r="R66" s="2540"/>
      <c r="S66" s="2349"/>
      <c r="T66" s="3150"/>
      <c r="U66" s="3150"/>
      <c r="V66" s="2302">
        <v>2</v>
      </c>
      <c r="W66" s="2302">
        <v>1</v>
      </c>
      <c r="X66" s="2646">
        <v>100</v>
      </c>
      <c r="Y66" s="2646">
        <v>25</v>
      </c>
      <c r="Z66" s="2646">
        <f t="shared" si="2"/>
        <v>60</v>
      </c>
      <c r="AA66" s="2646">
        <v>380</v>
      </c>
      <c r="AB66" s="2646">
        <v>30</v>
      </c>
      <c r="AC66" s="2905" t="s">
        <v>5198</v>
      </c>
      <c r="AD66" s="2646" t="s">
        <v>4273</v>
      </c>
      <c r="AE66" s="2646" t="s">
        <v>4273</v>
      </c>
      <c r="AF66" s="2646" t="s">
        <v>4599</v>
      </c>
      <c r="AG66" s="2909" t="s">
        <v>4550</v>
      </c>
      <c r="AH66" s="2905" t="s">
        <v>5188</v>
      </c>
      <c r="AI66" s="2666">
        <v>1</v>
      </c>
      <c r="AJ66" s="2150" t="str">
        <f t="shared" si="3"/>
        <v>B-2.6.2.2.16</v>
      </c>
    </row>
    <row r="67" spans="1:36" ht="50" customHeight="1">
      <c r="A67" s="2535" t="s">
        <v>4608</v>
      </c>
      <c r="B67" s="2666">
        <v>1</v>
      </c>
      <c r="C67" s="2646" t="s">
        <v>4380</v>
      </c>
      <c r="D67" s="2667" t="s">
        <v>4552</v>
      </c>
      <c r="E67" s="2646" t="s">
        <v>4597</v>
      </c>
      <c r="F67" s="2646" t="s">
        <v>4273</v>
      </c>
      <c r="G67" s="2646" t="s">
        <v>4273</v>
      </c>
      <c r="H67" s="2646" t="s">
        <v>4598</v>
      </c>
      <c r="I67" s="2646">
        <v>30</v>
      </c>
      <c r="J67" s="2646">
        <v>380</v>
      </c>
      <c r="K67" s="2646">
        <f t="shared" si="4"/>
        <v>60</v>
      </c>
      <c r="L67" s="2646">
        <v>100</v>
      </c>
      <c r="M67" s="2646">
        <v>25</v>
      </c>
      <c r="N67" s="914">
        <v>1</v>
      </c>
      <c r="O67" s="2907">
        <v>2</v>
      </c>
      <c r="P67" s="3163"/>
      <c r="Q67" s="3164"/>
      <c r="R67" s="2542"/>
      <c r="S67" s="2349"/>
      <c r="T67" s="3150"/>
      <c r="U67" s="3150"/>
      <c r="V67" s="2302">
        <v>2</v>
      </c>
      <c r="W67" s="2302">
        <v>1</v>
      </c>
      <c r="X67" s="2646">
        <v>100</v>
      </c>
      <c r="Y67" s="2646">
        <v>25</v>
      </c>
      <c r="Z67" s="2646">
        <f t="shared" si="2"/>
        <v>60</v>
      </c>
      <c r="AA67" s="2646">
        <v>380</v>
      </c>
      <c r="AB67" s="2646">
        <v>30</v>
      </c>
      <c r="AC67" s="2905" t="s">
        <v>5198</v>
      </c>
      <c r="AD67" s="2646" t="s">
        <v>4273</v>
      </c>
      <c r="AE67" s="2646" t="s">
        <v>4273</v>
      </c>
      <c r="AF67" s="2646" t="s">
        <v>4597</v>
      </c>
      <c r="AG67" s="2909" t="s">
        <v>4552</v>
      </c>
      <c r="AH67" s="2905" t="s">
        <v>5189</v>
      </c>
      <c r="AI67" s="2666">
        <v>1</v>
      </c>
      <c r="AJ67" s="2150" t="str">
        <f t="shared" si="3"/>
        <v>B-2.6.2.2.17</v>
      </c>
    </row>
    <row r="68" spans="1:36" ht="50" customHeight="1">
      <c r="A68" s="2535" t="s">
        <v>4609</v>
      </c>
      <c r="B68" s="2666">
        <v>1</v>
      </c>
      <c r="C68" s="2646" t="s">
        <v>4383</v>
      </c>
      <c r="D68" s="2667" t="s">
        <v>4553</v>
      </c>
      <c r="E68" s="2646" t="s">
        <v>4599</v>
      </c>
      <c r="F68" s="2646" t="s">
        <v>4273</v>
      </c>
      <c r="G68" s="2646" t="s">
        <v>4273</v>
      </c>
      <c r="H68" s="2646" t="s">
        <v>4598</v>
      </c>
      <c r="I68" s="2646">
        <v>30</v>
      </c>
      <c r="J68" s="2646">
        <v>380</v>
      </c>
      <c r="K68" s="2646">
        <f t="shared" si="4"/>
        <v>60</v>
      </c>
      <c r="L68" s="2646">
        <v>100</v>
      </c>
      <c r="M68" s="2646">
        <v>25</v>
      </c>
      <c r="N68" s="914">
        <v>1</v>
      </c>
      <c r="O68" s="2907">
        <v>2</v>
      </c>
      <c r="P68" s="3163"/>
      <c r="Q68" s="3164"/>
      <c r="R68" s="2542"/>
      <c r="S68" s="2349"/>
      <c r="T68" s="3150"/>
      <c r="U68" s="3150"/>
      <c r="V68" s="2302">
        <v>2</v>
      </c>
      <c r="W68" s="2302">
        <v>1</v>
      </c>
      <c r="X68" s="2646">
        <v>100</v>
      </c>
      <c r="Y68" s="2646">
        <v>25</v>
      </c>
      <c r="Z68" s="2646">
        <f t="shared" si="2"/>
        <v>60</v>
      </c>
      <c r="AA68" s="2646">
        <v>380</v>
      </c>
      <c r="AB68" s="2646">
        <v>30</v>
      </c>
      <c r="AC68" s="2905" t="s">
        <v>5198</v>
      </c>
      <c r="AD68" s="2646" t="s">
        <v>4273</v>
      </c>
      <c r="AE68" s="2646" t="s">
        <v>4273</v>
      </c>
      <c r="AF68" s="2646" t="s">
        <v>4599</v>
      </c>
      <c r="AG68" s="2909" t="s">
        <v>4553</v>
      </c>
      <c r="AH68" s="2905" t="s">
        <v>5190</v>
      </c>
      <c r="AI68" s="2666">
        <v>1</v>
      </c>
      <c r="AJ68" s="2150" t="str">
        <f t="shared" si="3"/>
        <v>B-2.6.2.2.18</v>
      </c>
    </row>
    <row r="69" spans="1:36" ht="50" customHeight="1">
      <c r="A69" s="2535" t="s">
        <v>4610</v>
      </c>
      <c r="B69" s="2666">
        <v>1</v>
      </c>
      <c r="C69" s="2646" t="s">
        <v>4386</v>
      </c>
      <c r="D69" s="2667" t="s">
        <v>685</v>
      </c>
      <c r="E69" s="2646" t="s">
        <v>4597</v>
      </c>
      <c r="F69" s="2646" t="s">
        <v>4273</v>
      </c>
      <c r="G69" s="2646" t="s">
        <v>4273</v>
      </c>
      <c r="H69" s="2646" t="s">
        <v>4598</v>
      </c>
      <c r="I69" s="2646">
        <v>30</v>
      </c>
      <c r="J69" s="2646">
        <v>380</v>
      </c>
      <c r="K69" s="2646">
        <f t="shared" si="4"/>
        <v>60</v>
      </c>
      <c r="L69" s="2646">
        <v>100</v>
      </c>
      <c r="M69" s="2646">
        <v>25</v>
      </c>
      <c r="N69" s="914">
        <v>1</v>
      </c>
      <c r="O69" s="2907">
        <v>2</v>
      </c>
      <c r="P69" s="3163"/>
      <c r="Q69" s="3164"/>
      <c r="R69" s="2543"/>
      <c r="S69" s="2349"/>
      <c r="T69" s="3150"/>
      <c r="U69" s="3150"/>
      <c r="V69" s="2302">
        <v>2</v>
      </c>
      <c r="W69" s="2302">
        <v>1</v>
      </c>
      <c r="X69" s="2646">
        <v>100</v>
      </c>
      <c r="Y69" s="2646">
        <v>25</v>
      </c>
      <c r="Z69" s="2646">
        <f t="shared" si="2"/>
        <v>60</v>
      </c>
      <c r="AA69" s="2646">
        <v>380</v>
      </c>
      <c r="AB69" s="2646">
        <v>30</v>
      </c>
      <c r="AC69" s="2905" t="s">
        <v>5198</v>
      </c>
      <c r="AD69" s="2646" t="s">
        <v>4273</v>
      </c>
      <c r="AE69" s="2646" t="s">
        <v>4273</v>
      </c>
      <c r="AF69" s="2646" t="s">
        <v>4597</v>
      </c>
      <c r="AG69" s="2909" t="s">
        <v>685</v>
      </c>
      <c r="AH69" s="2905" t="s">
        <v>5191</v>
      </c>
      <c r="AI69" s="2666">
        <v>1</v>
      </c>
      <c r="AJ69" s="2150" t="str">
        <f t="shared" si="3"/>
        <v>B-2.6.2.2.19</v>
      </c>
    </row>
    <row r="70" spans="1:36" ht="50" customHeight="1">
      <c r="A70" s="2535" t="s">
        <v>4611</v>
      </c>
      <c r="B70" s="2666">
        <v>1</v>
      </c>
      <c r="C70" s="2646" t="s">
        <v>4389</v>
      </c>
      <c r="D70" s="2667" t="s">
        <v>669</v>
      </c>
      <c r="E70" s="2646" t="s">
        <v>4599</v>
      </c>
      <c r="F70" s="2646" t="s">
        <v>4273</v>
      </c>
      <c r="G70" s="2646" t="s">
        <v>4273</v>
      </c>
      <c r="H70" s="2646" t="s">
        <v>4598</v>
      </c>
      <c r="I70" s="2646">
        <v>30</v>
      </c>
      <c r="J70" s="2646">
        <v>380</v>
      </c>
      <c r="K70" s="2646">
        <f t="shared" si="4"/>
        <v>60</v>
      </c>
      <c r="L70" s="2646">
        <v>100</v>
      </c>
      <c r="M70" s="2646">
        <v>25</v>
      </c>
      <c r="N70" s="914">
        <v>1</v>
      </c>
      <c r="O70" s="2907">
        <v>2</v>
      </c>
      <c r="P70" s="3163"/>
      <c r="Q70" s="3164"/>
      <c r="R70" s="2543"/>
      <c r="S70" s="2349"/>
      <c r="T70" s="3150"/>
      <c r="U70" s="3150"/>
      <c r="V70" s="2302">
        <v>2</v>
      </c>
      <c r="W70" s="2302">
        <v>1</v>
      </c>
      <c r="X70" s="2646">
        <v>100</v>
      </c>
      <c r="Y70" s="2646">
        <v>25</v>
      </c>
      <c r="Z70" s="2646">
        <f t="shared" si="2"/>
        <v>60</v>
      </c>
      <c r="AA70" s="2646">
        <v>380</v>
      </c>
      <c r="AB70" s="2646">
        <v>30</v>
      </c>
      <c r="AC70" s="2905" t="s">
        <v>5198</v>
      </c>
      <c r="AD70" s="2646" t="s">
        <v>4273</v>
      </c>
      <c r="AE70" s="2646" t="s">
        <v>4273</v>
      </c>
      <c r="AF70" s="2646" t="s">
        <v>4599</v>
      </c>
      <c r="AG70" s="2909" t="s">
        <v>669</v>
      </c>
      <c r="AH70" s="2905" t="s">
        <v>5192</v>
      </c>
      <c r="AI70" s="2666">
        <v>1</v>
      </c>
      <c r="AJ70" s="2150" t="str">
        <f t="shared" si="3"/>
        <v>B-2.6.2.2.20</v>
      </c>
    </row>
    <row r="71" spans="1:36" ht="50" customHeight="1">
      <c r="A71" s="2535" t="s">
        <v>4612</v>
      </c>
      <c r="B71" s="2666">
        <v>1</v>
      </c>
      <c r="C71" s="2646" t="s">
        <v>4392</v>
      </c>
      <c r="D71" s="2667" t="s">
        <v>665</v>
      </c>
      <c r="E71" s="2646" t="s">
        <v>4597</v>
      </c>
      <c r="F71" s="2646" t="s">
        <v>4273</v>
      </c>
      <c r="G71" s="2646" t="s">
        <v>4273</v>
      </c>
      <c r="H71" s="2646" t="s">
        <v>4598</v>
      </c>
      <c r="I71" s="2646">
        <v>30</v>
      </c>
      <c r="J71" s="2646">
        <v>380</v>
      </c>
      <c r="K71" s="2646">
        <f t="shared" si="4"/>
        <v>60</v>
      </c>
      <c r="L71" s="2646">
        <v>100</v>
      </c>
      <c r="M71" s="2646">
        <v>25</v>
      </c>
      <c r="N71" s="914">
        <v>1</v>
      </c>
      <c r="O71" s="2907">
        <v>2</v>
      </c>
      <c r="P71" s="3163"/>
      <c r="Q71" s="3164"/>
      <c r="R71" s="2543"/>
      <c r="S71" s="2349"/>
      <c r="T71" s="3150"/>
      <c r="U71" s="3150"/>
      <c r="V71" s="2302">
        <v>2</v>
      </c>
      <c r="W71" s="2302">
        <v>1</v>
      </c>
      <c r="X71" s="2646">
        <v>100</v>
      </c>
      <c r="Y71" s="2646">
        <v>25</v>
      </c>
      <c r="Z71" s="2646">
        <f t="shared" si="2"/>
        <v>60</v>
      </c>
      <c r="AA71" s="2646">
        <v>380</v>
      </c>
      <c r="AB71" s="2646">
        <v>30</v>
      </c>
      <c r="AC71" s="2905" t="s">
        <v>5198</v>
      </c>
      <c r="AD71" s="2646" t="s">
        <v>4273</v>
      </c>
      <c r="AE71" s="2646" t="s">
        <v>4273</v>
      </c>
      <c r="AF71" s="2646" t="s">
        <v>4597</v>
      </c>
      <c r="AG71" s="2909" t="s">
        <v>665</v>
      </c>
      <c r="AH71" s="2905" t="s">
        <v>5193</v>
      </c>
      <c r="AI71" s="2666">
        <v>1</v>
      </c>
      <c r="AJ71" s="2150" t="str">
        <f t="shared" si="3"/>
        <v>B-2.6.2.2.21</v>
      </c>
    </row>
    <row r="72" spans="1:36" ht="50" customHeight="1">
      <c r="A72" s="2535" t="s">
        <v>4613</v>
      </c>
      <c r="B72" s="2666">
        <v>1</v>
      </c>
      <c r="C72" s="2646" t="s">
        <v>4395</v>
      </c>
      <c r="D72" s="2667" t="s">
        <v>4557</v>
      </c>
      <c r="E72" s="2646" t="s">
        <v>4599</v>
      </c>
      <c r="F72" s="2646" t="s">
        <v>4273</v>
      </c>
      <c r="G72" s="2646" t="s">
        <v>4273</v>
      </c>
      <c r="H72" s="2646" t="s">
        <v>4598</v>
      </c>
      <c r="I72" s="2646">
        <v>30</v>
      </c>
      <c r="J72" s="2646">
        <v>380</v>
      </c>
      <c r="K72" s="2646">
        <f t="shared" si="4"/>
        <v>60</v>
      </c>
      <c r="L72" s="2646">
        <v>100</v>
      </c>
      <c r="M72" s="2646">
        <v>25</v>
      </c>
      <c r="N72" s="914">
        <v>1</v>
      </c>
      <c r="O72" s="2907">
        <v>2</v>
      </c>
      <c r="P72" s="3163"/>
      <c r="Q72" s="3164"/>
      <c r="R72" s="2543"/>
      <c r="S72" s="2349"/>
      <c r="T72" s="3150"/>
      <c r="U72" s="3150"/>
      <c r="V72" s="2302">
        <v>2</v>
      </c>
      <c r="W72" s="2302">
        <v>1</v>
      </c>
      <c r="X72" s="2646">
        <v>100</v>
      </c>
      <c r="Y72" s="2646">
        <v>25</v>
      </c>
      <c r="Z72" s="2646">
        <f t="shared" si="2"/>
        <v>60</v>
      </c>
      <c r="AA72" s="2646">
        <v>380</v>
      </c>
      <c r="AB72" s="2646">
        <v>30</v>
      </c>
      <c r="AC72" s="2905" t="s">
        <v>5198</v>
      </c>
      <c r="AD72" s="2646" t="s">
        <v>4273</v>
      </c>
      <c r="AE72" s="2646" t="s">
        <v>4273</v>
      </c>
      <c r="AF72" s="2646" t="s">
        <v>4599</v>
      </c>
      <c r="AG72" s="2909" t="s">
        <v>4557</v>
      </c>
      <c r="AH72" s="2905" t="s">
        <v>5194</v>
      </c>
      <c r="AI72" s="2666">
        <v>1</v>
      </c>
      <c r="AJ72" s="2150" t="str">
        <f t="shared" si="3"/>
        <v>B-2.6.2.2.22</v>
      </c>
    </row>
    <row r="73" spans="1:36" ht="50" customHeight="1">
      <c r="A73" s="2535" t="s">
        <v>4614</v>
      </c>
      <c r="B73" s="2666">
        <v>1</v>
      </c>
      <c r="C73" s="2646" t="s">
        <v>4398</v>
      </c>
      <c r="D73" s="2667" t="s">
        <v>4558</v>
      </c>
      <c r="E73" s="2646" t="s">
        <v>4597</v>
      </c>
      <c r="F73" s="2646" t="s">
        <v>4273</v>
      </c>
      <c r="G73" s="2646" t="s">
        <v>4273</v>
      </c>
      <c r="H73" s="2646" t="s">
        <v>4598</v>
      </c>
      <c r="I73" s="2646">
        <v>30</v>
      </c>
      <c r="J73" s="2646">
        <v>380</v>
      </c>
      <c r="K73" s="2646">
        <f t="shared" si="4"/>
        <v>60</v>
      </c>
      <c r="L73" s="2646">
        <v>100</v>
      </c>
      <c r="M73" s="2646">
        <v>25</v>
      </c>
      <c r="N73" s="914">
        <v>1</v>
      </c>
      <c r="O73" s="2907">
        <v>2</v>
      </c>
      <c r="P73" s="3163"/>
      <c r="Q73" s="3164"/>
      <c r="R73" s="2543"/>
      <c r="S73" s="2349"/>
      <c r="T73" s="3150"/>
      <c r="U73" s="3150"/>
      <c r="V73" s="2302">
        <v>2</v>
      </c>
      <c r="W73" s="2302">
        <v>1</v>
      </c>
      <c r="X73" s="2646">
        <v>100</v>
      </c>
      <c r="Y73" s="2646">
        <v>25</v>
      </c>
      <c r="Z73" s="2646">
        <f t="shared" si="2"/>
        <v>60</v>
      </c>
      <c r="AA73" s="2646">
        <v>380</v>
      </c>
      <c r="AB73" s="2646">
        <v>30</v>
      </c>
      <c r="AC73" s="2905" t="s">
        <v>5198</v>
      </c>
      <c r="AD73" s="2646" t="s">
        <v>4273</v>
      </c>
      <c r="AE73" s="2646" t="s">
        <v>4273</v>
      </c>
      <c r="AF73" s="2646" t="s">
        <v>4597</v>
      </c>
      <c r="AG73" s="2909" t="s">
        <v>4558</v>
      </c>
      <c r="AH73" s="2905" t="s">
        <v>5195</v>
      </c>
      <c r="AI73" s="2666">
        <v>1</v>
      </c>
      <c r="AJ73" s="2150" t="str">
        <f t="shared" si="3"/>
        <v>B-2.6.2.2.23</v>
      </c>
    </row>
    <row r="74" spans="1:36" ht="50" customHeight="1">
      <c r="A74" s="2535" t="s">
        <v>4615</v>
      </c>
      <c r="B74" s="2666">
        <v>1</v>
      </c>
      <c r="C74" s="2646" t="s">
        <v>4401</v>
      </c>
      <c r="D74" s="2667" t="s">
        <v>4560</v>
      </c>
      <c r="E74" s="2646" t="s">
        <v>4599</v>
      </c>
      <c r="F74" s="2646" t="s">
        <v>4273</v>
      </c>
      <c r="G74" s="2646" t="s">
        <v>4273</v>
      </c>
      <c r="H74" s="2646" t="s">
        <v>4598</v>
      </c>
      <c r="I74" s="2646">
        <v>22</v>
      </c>
      <c r="J74" s="2646">
        <v>380</v>
      </c>
      <c r="K74" s="2646">
        <f t="shared" si="4"/>
        <v>44</v>
      </c>
      <c r="L74" s="2646">
        <v>100</v>
      </c>
      <c r="M74" s="2646">
        <v>25</v>
      </c>
      <c r="N74" s="914">
        <v>1</v>
      </c>
      <c r="O74" s="2907">
        <v>2</v>
      </c>
      <c r="P74" s="3163"/>
      <c r="Q74" s="3164"/>
      <c r="R74" s="2543"/>
      <c r="S74" s="2349"/>
      <c r="T74" s="3150"/>
      <c r="U74" s="3150"/>
      <c r="V74" s="2302">
        <v>2</v>
      </c>
      <c r="W74" s="2302">
        <v>1</v>
      </c>
      <c r="X74" s="2646">
        <v>100</v>
      </c>
      <c r="Y74" s="2646">
        <v>25</v>
      </c>
      <c r="Z74" s="2646">
        <f t="shared" si="2"/>
        <v>44</v>
      </c>
      <c r="AA74" s="2646">
        <v>380</v>
      </c>
      <c r="AB74" s="2646">
        <v>22</v>
      </c>
      <c r="AC74" s="2905" t="s">
        <v>5198</v>
      </c>
      <c r="AD74" s="2646" t="s">
        <v>4273</v>
      </c>
      <c r="AE74" s="2646" t="s">
        <v>4273</v>
      </c>
      <c r="AF74" s="2646" t="s">
        <v>4599</v>
      </c>
      <c r="AG74" s="2909" t="s">
        <v>4560</v>
      </c>
      <c r="AH74" s="2905" t="s">
        <v>5196</v>
      </c>
      <c r="AI74" s="2666">
        <v>1</v>
      </c>
      <c r="AJ74" s="2150" t="str">
        <f t="shared" si="3"/>
        <v>B-2.6.2.2.24</v>
      </c>
    </row>
    <row r="75" spans="1:36" ht="50" customHeight="1">
      <c r="A75" s="2535" t="s">
        <v>4616</v>
      </c>
      <c r="B75" s="2666">
        <v>1</v>
      </c>
      <c r="C75" s="2646" t="s">
        <v>4404</v>
      </c>
      <c r="D75" s="2667" t="s">
        <v>4562</v>
      </c>
      <c r="E75" s="2646" t="s">
        <v>4597</v>
      </c>
      <c r="F75" s="2646" t="s">
        <v>4273</v>
      </c>
      <c r="G75" s="2646" t="s">
        <v>4273</v>
      </c>
      <c r="H75" s="2646" t="s">
        <v>4598</v>
      </c>
      <c r="I75" s="2646">
        <v>22</v>
      </c>
      <c r="J75" s="2646">
        <v>380</v>
      </c>
      <c r="K75" s="2646">
        <f t="shared" si="4"/>
        <v>44</v>
      </c>
      <c r="L75" s="2646">
        <v>100</v>
      </c>
      <c r="M75" s="2646">
        <v>25</v>
      </c>
      <c r="N75" s="914">
        <v>1</v>
      </c>
      <c r="O75" s="2907">
        <v>2</v>
      </c>
      <c r="P75" s="3163"/>
      <c r="Q75" s="3164"/>
      <c r="R75" s="2543"/>
      <c r="S75" s="2349"/>
      <c r="T75" s="3150"/>
      <c r="U75" s="3150"/>
      <c r="V75" s="2302">
        <v>2</v>
      </c>
      <c r="W75" s="2302">
        <v>1</v>
      </c>
      <c r="X75" s="2646">
        <v>100</v>
      </c>
      <c r="Y75" s="2646">
        <v>25</v>
      </c>
      <c r="Z75" s="2646">
        <f t="shared" si="2"/>
        <v>44</v>
      </c>
      <c r="AA75" s="2646">
        <v>380</v>
      </c>
      <c r="AB75" s="2646">
        <v>22</v>
      </c>
      <c r="AC75" s="2905" t="s">
        <v>5198</v>
      </c>
      <c r="AD75" s="2646" t="s">
        <v>4273</v>
      </c>
      <c r="AE75" s="2646" t="s">
        <v>4273</v>
      </c>
      <c r="AF75" s="2646" t="s">
        <v>4597</v>
      </c>
      <c r="AG75" s="2909" t="s">
        <v>4562</v>
      </c>
      <c r="AH75" s="2905" t="s">
        <v>5197</v>
      </c>
      <c r="AI75" s="2666">
        <v>1</v>
      </c>
      <c r="AJ75" s="2150" t="str">
        <f t="shared" si="3"/>
        <v>B-2.6.2.2.25</v>
      </c>
    </row>
    <row r="76" spans="1:36" ht="50" customHeight="1">
      <c r="A76" s="2535" t="s">
        <v>4617</v>
      </c>
      <c r="B76" s="2666">
        <v>1</v>
      </c>
      <c r="C76" s="2646" t="s">
        <v>4407</v>
      </c>
      <c r="D76" s="2667" t="s">
        <v>4564</v>
      </c>
      <c r="E76" s="2646" t="s">
        <v>4599</v>
      </c>
      <c r="F76" s="2646" t="s">
        <v>4273</v>
      </c>
      <c r="G76" s="2646" t="s">
        <v>4273</v>
      </c>
      <c r="H76" s="2646" t="s">
        <v>4598</v>
      </c>
      <c r="I76" s="2646">
        <v>37</v>
      </c>
      <c r="J76" s="2646">
        <v>380</v>
      </c>
      <c r="K76" s="2646">
        <f t="shared" si="4"/>
        <v>74</v>
      </c>
      <c r="L76" s="2646">
        <v>100</v>
      </c>
      <c r="M76" s="2646">
        <v>25</v>
      </c>
      <c r="N76" s="914">
        <v>1</v>
      </c>
      <c r="O76" s="2907">
        <v>2</v>
      </c>
      <c r="P76" s="3163"/>
      <c r="Q76" s="3164"/>
      <c r="R76" s="2543"/>
      <c r="S76" s="2349"/>
      <c r="T76" s="3150"/>
      <c r="U76" s="3150"/>
      <c r="V76" s="2302">
        <v>2</v>
      </c>
      <c r="W76" s="2302">
        <v>1</v>
      </c>
      <c r="X76" s="2646">
        <v>100</v>
      </c>
      <c r="Y76" s="2646">
        <v>25</v>
      </c>
      <c r="Z76" s="2646">
        <f t="shared" si="2"/>
        <v>74</v>
      </c>
      <c r="AA76" s="2646">
        <v>380</v>
      </c>
      <c r="AB76" s="2646">
        <v>37</v>
      </c>
      <c r="AC76" s="2905" t="s">
        <v>5198</v>
      </c>
      <c r="AD76" s="2646" t="s">
        <v>4273</v>
      </c>
      <c r="AE76" s="2646" t="s">
        <v>4273</v>
      </c>
      <c r="AF76" s="2646" t="s">
        <v>4599</v>
      </c>
      <c r="AG76" s="2909" t="s">
        <v>4564</v>
      </c>
      <c r="AH76" s="2905" t="s">
        <v>5012</v>
      </c>
      <c r="AI76" s="2666">
        <v>1</v>
      </c>
      <c r="AJ76" s="2150" t="str">
        <f t="shared" si="3"/>
        <v>B-2.6.2.2.26</v>
      </c>
    </row>
    <row r="77" spans="1:36" ht="49" customHeight="1">
      <c r="A77" s="2535" t="s">
        <v>4618</v>
      </c>
      <c r="B77" s="2666">
        <v>1</v>
      </c>
      <c r="C77" s="2646" t="s">
        <v>4410</v>
      </c>
      <c r="D77" s="2667" t="s">
        <v>4566</v>
      </c>
      <c r="E77" s="2646"/>
      <c r="F77" s="2646"/>
      <c r="G77" s="2646"/>
      <c r="H77" s="2646"/>
      <c r="I77" s="2646"/>
      <c r="J77" s="2646"/>
      <c r="K77" s="2646"/>
      <c r="L77" s="2646"/>
      <c r="M77" s="2646"/>
      <c r="N77" s="914">
        <v>4</v>
      </c>
      <c r="O77" s="2907">
        <v>5</v>
      </c>
      <c r="P77" s="3165" t="s">
        <v>4567</v>
      </c>
      <c r="Q77" s="3166"/>
      <c r="R77" s="2543"/>
      <c r="S77" s="2349"/>
      <c r="T77" s="3150" t="s">
        <v>5184</v>
      </c>
      <c r="U77" s="3150"/>
      <c r="V77" s="2302">
        <v>2</v>
      </c>
      <c r="W77" s="2302">
        <v>1</v>
      </c>
      <c r="X77" s="2646"/>
      <c r="Y77" s="2646"/>
      <c r="Z77" s="2646"/>
      <c r="AA77" s="2646"/>
      <c r="AB77" s="2646"/>
      <c r="AC77" s="2905" t="s">
        <v>5198</v>
      </c>
      <c r="AD77" s="2646"/>
      <c r="AE77" s="2646"/>
      <c r="AF77" s="2646"/>
      <c r="AG77" s="2909" t="s">
        <v>4566</v>
      </c>
      <c r="AH77" s="2905" t="s">
        <v>5015</v>
      </c>
      <c r="AI77" s="2666">
        <v>1</v>
      </c>
      <c r="AJ77" s="2150" t="str">
        <f t="shared" si="3"/>
        <v>B-2.6.2.2.27</v>
      </c>
    </row>
    <row r="78" spans="1:36" ht="69" customHeight="1">
      <c r="A78" s="2535" t="s">
        <v>4619</v>
      </c>
      <c r="B78" s="2666">
        <v>1</v>
      </c>
      <c r="C78" s="2646" t="s">
        <v>4413</v>
      </c>
      <c r="D78" s="2667" t="s">
        <v>4569</v>
      </c>
      <c r="E78" s="2646" t="s">
        <v>4599</v>
      </c>
      <c r="F78" s="2646" t="s">
        <v>4273</v>
      </c>
      <c r="G78" s="2646" t="s">
        <v>4273</v>
      </c>
      <c r="H78" s="2646" t="s">
        <v>4598</v>
      </c>
      <c r="I78" s="2646">
        <v>22</v>
      </c>
      <c r="J78" s="2646">
        <v>380</v>
      </c>
      <c r="K78" s="2646">
        <f t="shared" si="4"/>
        <v>44</v>
      </c>
      <c r="L78" s="2646">
        <v>100</v>
      </c>
      <c r="M78" s="2646">
        <v>25</v>
      </c>
      <c r="N78" s="914">
        <v>1</v>
      </c>
      <c r="O78" s="2907">
        <v>2</v>
      </c>
      <c r="P78" s="3163"/>
      <c r="Q78" s="3164"/>
      <c r="R78" s="2543"/>
      <c r="S78" s="2349"/>
      <c r="T78" s="3150"/>
      <c r="U78" s="3150"/>
      <c r="V78" s="2302">
        <v>2</v>
      </c>
      <c r="W78" s="2302">
        <v>1</v>
      </c>
      <c r="X78" s="2646">
        <v>100</v>
      </c>
      <c r="Y78" s="2646">
        <v>25</v>
      </c>
      <c r="Z78" s="2646">
        <f t="shared" si="2"/>
        <v>44</v>
      </c>
      <c r="AA78" s="2646">
        <v>380</v>
      </c>
      <c r="AB78" s="2646">
        <v>22</v>
      </c>
      <c r="AC78" s="2905" t="s">
        <v>5198</v>
      </c>
      <c r="AD78" s="2646" t="s">
        <v>4273</v>
      </c>
      <c r="AE78" s="2646" t="s">
        <v>4273</v>
      </c>
      <c r="AF78" s="2646" t="s">
        <v>4599</v>
      </c>
      <c r="AG78" s="2909" t="s">
        <v>4569</v>
      </c>
      <c r="AH78" s="2905" t="s">
        <v>5178</v>
      </c>
      <c r="AI78" s="2666">
        <v>1</v>
      </c>
      <c r="AJ78" s="2150" t="str">
        <f t="shared" si="3"/>
        <v>B-2.6.2.2.28</v>
      </c>
    </row>
    <row r="79" spans="1:36" ht="50" customHeight="1">
      <c r="A79" s="2535" t="s">
        <v>4621</v>
      </c>
      <c r="B79" s="2666">
        <v>1</v>
      </c>
      <c r="C79" s="2646" t="s">
        <v>4416</v>
      </c>
      <c r="D79" s="2667" t="s">
        <v>4571</v>
      </c>
      <c r="E79" s="2646" t="s">
        <v>4597</v>
      </c>
      <c r="F79" s="2646" t="s">
        <v>4273</v>
      </c>
      <c r="G79" s="2646" t="s">
        <v>4273</v>
      </c>
      <c r="H79" s="2646" t="s">
        <v>4598</v>
      </c>
      <c r="I79" s="2646">
        <v>22</v>
      </c>
      <c r="J79" s="2646">
        <v>380</v>
      </c>
      <c r="K79" s="2646">
        <f t="shared" si="4"/>
        <v>44</v>
      </c>
      <c r="L79" s="2646">
        <v>100</v>
      </c>
      <c r="M79" s="2646">
        <v>25</v>
      </c>
      <c r="N79" s="914">
        <v>1</v>
      </c>
      <c r="O79" s="2907">
        <v>2</v>
      </c>
      <c r="P79" s="3163"/>
      <c r="Q79" s="3164"/>
      <c r="R79" s="2550"/>
      <c r="S79" s="2349"/>
      <c r="T79" s="3150"/>
      <c r="U79" s="3150"/>
      <c r="V79" s="2302">
        <v>2</v>
      </c>
      <c r="W79" s="2302">
        <v>1</v>
      </c>
      <c r="X79" s="2646">
        <v>100</v>
      </c>
      <c r="Y79" s="2646">
        <v>25</v>
      </c>
      <c r="Z79" s="2646">
        <f t="shared" si="2"/>
        <v>44</v>
      </c>
      <c r="AA79" s="2646">
        <v>380</v>
      </c>
      <c r="AB79" s="2646">
        <v>22</v>
      </c>
      <c r="AC79" s="2905" t="s">
        <v>5198</v>
      </c>
      <c r="AD79" s="2646" t="s">
        <v>4273</v>
      </c>
      <c r="AE79" s="2646" t="s">
        <v>4273</v>
      </c>
      <c r="AF79" s="2646" t="s">
        <v>4597</v>
      </c>
      <c r="AG79" s="2909" t="s">
        <v>4571</v>
      </c>
      <c r="AH79" s="2905" t="s">
        <v>5017</v>
      </c>
      <c r="AI79" s="2666">
        <v>1</v>
      </c>
      <c r="AJ79" s="2150" t="str">
        <f t="shared" si="3"/>
        <v>B-2.6.2.2.29</v>
      </c>
    </row>
    <row r="80" spans="1:36" ht="50" customHeight="1">
      <c r="A80" s="2535" t="s">
        <v>4623</v>
      </c>
      <c r="B80" s="2666">
        <v>1</v>
      </c>
      <c r="C80" s="2646" t="s">
        <v>4419</v>
      </c>
      <c r="D80" s="2667" t="s">
        <v>4573</v>
      </c>
      <c r="E80" s="2646" t="s">
        <v>4599</v>
      </c>
      <c r="F80" s="2646" t="s">
        <v>4273</v>
      </c>
      <c r="G80" s="2646" t="s">
        <v>4273</v>
      </c>
      <c r="H80" s="2646" t="s">
        <v>4598</v>
      </c>
      <c r="I80" s="2646">
        <v>30</v>
      </c>
      <c r="J80" s="2646">
        <v>380</v>
      </c>
      <c r="K80" s="2646">
        <f t="shared" si="4"/>
        <v>60</v>
      </c>
      <c r="L80" s="2646">
        <v>100</v>
      </c>
      <c r="M80" s="2646">
        <v>25</v>
      </c>
      <c r="N80" s="914">
        <v>1</v>
      </c>
      <c r="O80" s="2907">
        <v>2</v>
      </c>
      <c r="P80" s="3163"/>
      <c r="Q80" s="3164"/>
      <c r="R80" s="2538"/>
      <c r="S80" s="2349"/>
      <c r="T80" s="3150"/>
      <c r="U80" s="3150"/>
      <c r="V80" s="2302">
        <v>2</v>
      </c>
      <c r="W80" s="2302">
        <v>1</v>
      </c>
      <c r="X80" s="2646">
        <v>100</v>
      </c>
      <c r="Y80" s="2646">
        <v>25</v>
      </c>
      <c r="Z80" s="2646">
        <f t="shared" si="2"/>
        <v>60</v>
      </c>
      <c r="AA80" s="2646">
        <v>380</v>
      </c>
      <c r="AB80" s="2646">
        <v>30</v>
      </c>
      <c r="AC80" s="2905" t="s">
        <v>5198</v>
      </c>
      <c r="AD80" s="2646" t="s">
        <v>4273</v>
      </c>
      <c r="AE80" s="2646" t="s">
        <v>4273</v>
      </c>
      <c r="AF80" s="2646" t="s">
        <v>4599</v>
      </c>
      <c r="AG80" s="2909" t="s">
        <v>4573</v>
      </c>
      <c r="AH80" s="2905" t="s">
        <v>5018</v>
      </c>
      <c r="AI80" s="2666">
        <v>1</v>
      </c>
      <c r="AJ80" s="2150" t="str">
        <f t="shared" si="3"/>
        <v>B-2.6.2.2.30</v>
      </c>
    </row>
    <row r="81" spans="1:36" ht="50" customHeight="1">
      <c r="A81" s="2535" t="s">
        <v>4625</v>
      </c>
      <c r="B81" s="2666">
        <v>1</v>
      </c>
      <c r="C81" s="2646" t="s">
        <v>4422</v>
      </c>
      <c r="D81" s="2667" t="s">
        <v>4575</v>
      </c>
      <c r="E81" s="2646" t="s">
        <v>4597</v>
      </c>
      <c r="F81" s="2646" t="s">
        <v>4273</v>
      </c>
      <c r="G81" s="2646" t="s">
        <v>4273</v>
      </c>
      <c r="H81" s="2646" t="s">
        <v>4598</v>
      </c>
      <c r="I81" s="2646">
        <v>30</v>
      </c>
      <c r="J81" s="2646">
        <v>380</v>
      </c>
      <c r="K81" s="2646">
        <f t="shared" si="4"/>
        <v>60</v>
      </c>
      <c r="L81" s="2646">
        <v>100</v>
      </c>
      <c r="M81" s="2646">
        <v>25</v>
      </c>
      <c r="N81" s="914">
        <v>1</v>
      </c>
      <c r="O81" s="2907">
        <v>2</v>
      </c>
      <c r="P81" s="3163"/>
      <c r="Q81" s="3164"/>
      <c r="R81" s="2555"/>
      <c r="S81" s="2349"/>
      <c r="T81" s="3150"/>
      <c r="U81" s="3150"/>
      <c r="V81" s="2302">
        <v>2</v>
      </c>
      <c r="W81" s="2302">
        <v>1</v>
      </c>
      <c r="X81" s="2646">
        <v>100</v>
      </c>
      <c r="Y81" s="2646">
        <v>25</v>
      </c>
      <c r="Z81" s="2646">
        <f t="shared" si="2"/>
        <v>60</v>
      </c>
      <c r="AA81" s="2646">
        <v>380</v>
      </c>
      <c r="AB81" s="2646">
        <v>30</v>
      </c>
      <c r="AC81" s="2905" t="s">
        <v>5198</v>
      </c>
      <c r="AD81" s="2646" t="s">
        <v>4273</v>
      </c>
      <c r="AE81" s="2646" t="s">
        <v>4273</v>
      </c>
      <c r="AF81" s="2646" t="s">
        <v>4597</v>
      </c>
      <c r="AG81" s="2909" t="s">
        <v>4575</v>
      </c>
      <c r="AH81" s="2905" t="s">
        <v>5019</v>
      </c>
      <c r="AI81" s="2666">
        <v>1</v>
      </c>
      <c r="AJ81" s="2150" t="str">
        <f t="shared" si="3"/>
        <v>B-2.6.2.2.31</v>
      </c>
    </row>
    <row r="82" spans="1:36" ht="50" customHeight="1">
      <c r="A82" s="2535" t="s">
        <v>4626</v>
      </c>
      <c r="B82" s="2666">
        <v>1</v>
      </c>
      <c r="C82" s="2646" t="s">
        <v>4425</v>
      </c>
      <c r="D82" s="2667" t="s">
        <v>4578</v>
      </c>
      <c r="E82" s="2646" t="s">
        <v>4599</v>
      </c>
      <c r="F82" s="2646" t="s">
        <v>4273</v>
      </c>
      <c r="G82" s="2646" t="s">
        <v>4273</v>
      </c>
      <c r="H82" s="2646" t="s">
        <v>4598</v>
      </c>
      <c r="I82" s="2646">
        <v>30</v>
      </c>
      <c r="J82" s="2646">
        <v>380</v>
      </c>
      <c r="K82" s="2646">
        <f t="shared" si="4"/>
        <v>60</v>
      </c>
      <c r="L82" s="2646">
        <v>100</v>
      </c>
      <c r="M82" s="2646">
        <v>25</v>
      </c>
      <c r="N82" s="914">
        <v>1</v>
      </c>
      <c r="O82" s="2907">
        <v>2</v>
      </c>
      <c r="P82" s="3163"/>
      <c r="Q82" s="3164"/>
      <c r="R82" s="2540"/>
      <c r="S82" s="2349"/>
      <c r="T82" s="3150"/>
      <c r="U82" s="3150"/>
      <c r="V82" s="2302">
        <v>2</v>
      </c>
      <c r="W82" s="2302">
        <v>1</v>
      </c>
      <c r="X82" s="2646">
        <v>100</v>
      </c>
      <c r="Y82" s="2646">
        <v>25</v>
      </c>
      <c r="Z82" s="2646">
        <f t="shared" si="2"/>
        <v>60</v>
      </c>
      <c r="AA82" s="2646">
        <v>380</v>
      </c>
      <c r="AB82" s="2646">
        <v>30</v>
      </c>
      <c r="AC82" s="2905" t="s">
        <v>5198</v>
      </c>
      <c r="AD82" s="2646" t="s">
        <v>4273</v>
      </c>
      <c r="AE82" s="2646" t="s">
        <v>4273</v>
      </c>
      <c r="AF82" s="2646" t="s">
        <v>4599</v>
      </c>
      <c r="AG82" s="2909" t="s">
        <v>4578</v>
      </c>
      <c r="AH82" s="2905" t="s">
        <v>5020</v>
      </c>
      <c r="AI82" s="2666">
        <v>1</v>
      </c>
      <c r="AJ82" s="2150" t="str">
        <f t="shared" si="3"/>
        <v>B-2.6.2.2.32</v>
      </c>
    </row>
    <row r="83" spans="1:36" ht="50" customHeight="1">
      <c r="A83" s="2535" t="s">
        <v>4627</v>
      </c>
      <c r="B83" s="2666">
        <v>1</v>
      </c>
      <c r="C83" s="2646" t="s">
        <v>4428</v>
      </c>
      <c r="D83" s="2667" t="s">
        <v>4581</v>
      </c>
      <c r="E83" s="2646" t="s">
        <v>4597</v>
      </c>
      <c r="F83" s="2646" t="s">
        <v>4273</v>
      </c>
      <c r="G83" s="2646" t="s">
        <v>4273</v>
      </c>
      <c r="H83" s="2646" t="s">
        <v>4598</v>
      </c>
      <c r="I83" s="2646">
        <v>30</v>
      </c>
      <c r="J83" s="2646">
        <v>380</v>
      </c>
      <c r="K83" s="2646">
        <f t="shared" si="4"/>
        <v>60</v>
      </c>
      <c r="L83" s="2646">
        <v>100</v>
      </c>
      <c r="M83" s="2646">
        <v>25</v>
      </c>
      <c r="N83" s="914">
        <v>1</v>
      </c>
      <c r="O83" s="2907">
        <v>2</v>
      </c>
      <c r="P83" s="3163"/>
      <c r="Q83" s="3164"/>
      <c r="R83" s="2540"/>
      <c r="S83" s="2349"/>
      <c r="T83" s="3150"/>
      <c r="U83" s="3150"/>
      <c r="V83" s="2302">
        <v>2</v>
      </c>
      <c r="W83" s="2302">
        <v>1</v>
      </c>
      <c r="X83" s="2646">
        <v>100</v>
      </c>
      <c r="Y83" s="2646">
        <v>25</v>
      </c>
      <c r="Z83" s="2646">
        <f t="shared" si="2"/>
        <v>60</v>
      </c>
      <c r="AA83" s="2646">
        <v>380</v>
      </c>
      <c r="AB83" s="2646">
        <v>30</v>
      </c>
      <c r="AC83" s="2905" t="s">
        <v>5198</v>
      </c>
      <c r="AD83" s="2646" t="s">
        <v>4273</v>
      </c>
      <c r="AE83" s="2646" t="s">
        <v>4273</v>
      </c>
      <c r="AF83" s="2646" t="s">
        <v>4597</v>
      </c>
      <c r="AG83" s="2909" t="s">
        <v>4581</v>
      </c>
      <c r="AH83" s="2905" t="s">
        <v>5021</v>
      </c>
      <c r="AI83" s="2666">
        <v>1</v>
      </c>
      <c r="AJ83" s="2150" t="str">
        <f t="shared" si="3"/>
        <v>B-2.6.2.2.33</v>
      </c>
    </row>
    <row r="84" spans="1:36" ht="50" customHeight="1">
      <c r="A84" s="2535" t="s">
        <v>4628</v>
      </c>
      <c r="B84" s="2666">
        <v>1</v>
      </c>
      <c r="C84" s="2646" t="s">
        <v>4431</v>
      </c>
      <c r="D84" s="2667" t="s">
        <v>4583</v>
      </c>
      <c r="E84" s="2646" t="s">
        <v>4599</v>
      </c>
      <c r="F84" s="2646" t="s">
        <v>4273</v>
      </c>
      <c r="G84" s="2646" t="s">
        <v>4273</v>
      </c>
      <c r="H84" s="2646" t="s">
        <v>4598</v>
      </c>
      <c r="I84" s="2646">
        <v>30</v>
      </c>
      <c r="J84" s="2646">
        <v>380</v>
      </c>
      <c r="K84" s="2646">
        <f t="shared" si="4"/>
        <v>60</v>
      </c>
      <c r="L84" s="2646">
        <v>100</v>
      </c>
      <c r="M84" s="2646">
        <v>25</v>
      </c>
      <c r="N84" s="914">
        <v>1</v>
      </c>
      <c r="O84" s="2907">
        <v>2</v>
      </c>
      <c r="P84" s="3163"/>
      <c r="Q84" s="3164"/>
      <c r="R84" s="2540"/>
      <c r="S84" s="2349"/>
      <c r="T84" s="3150"/>
      <c r="U84" s="3150"/>
      <c r="V84" s="2302">
        <v>2</v>
      </c>
      <c r="W84" s="2302">
        <v>1</v>
      </c>
      <c r="X84" s="2646">
        <v>100</v>
      </c>
      <c r="Y84" s="2646">
        <v>25</v>
      </c>
      <c r="Z84" s="2646">
        <f t="shared" si="2"/>
        <v>60</v>
      </c>
      <c r="AA84" s="2646">
        <v>380</v>
      </c>
      <c r="AB84" s="2646">
        <v>30</v>
      </c>
      <c r="AC84" s="2905" t="s">
        <v>5198</v>
      </c>
      <c r="AD84" s="2646" t="s">
        <v>4273</v>
      </c>
      <c r="AE84" s="2646" t="s">
        <v>4273</v>
      </c>
      <c r="AF84" s="2646" t="s">
        <v>4599</v>
      </c>
      <c r="AG84" s="2909" t="s">
        <v>4583</v>
      </c>
      <c r="AH84" s="2905" t="s">
        <v>5022</v>
      </c>
      <c r="AI84" s="2666">
        <v>1</v>
      </c>
      <c r="AJ84" s="2150" t="str">
        <f t="shared" si="3"/>
        <v>B-2.6.2.2.34</v>
      </c>
    </row>
    <row r="85" spans="1:36" ht="50" customHeight="1">
      <c r="A85" s="2535" t="s">
        <v>4629</v>
      </c>
      <c r="B85" s="2666">
        <v>1</v>
      </c>
      <c r="C85" s="2646" t="s">
        <v>4434</v>
      </c>
      <c r="D85" s="2667" t="s">
        <v>4585</v>
      </c>
      <c r="E85" s="2646" t="s">
        <v>4597</v>
      </c>
      <c r="F85" s="2646" t="s">
        <v>4273</v>
      </c>
      <c r="G85" s="2646" t="s">
        <v>4273</v>
      </c>
      <c r="H85" s="2646" t="s">
        <v>4598</v>
      </c>
      <c r="I85" s="2646">
        <v>22</v>
      </c>
      <c r="J85" s="2646">
        <v>380</v>
      </c>
      <c r="K85" s="2646">
        <f t="shared" si="4"/>
        <v>44</v>
      </c>
      <c r="L85" s="2646">
        <v>100</v>
      </c>
      <c r="M85" s="2646">
        <v>25</v>
      </c>
      <c r="N85" s="914">
        <v>1</v>
      </c>
      <c r="O85" s="2907">
        <v>2</v>
      </c>
      <c r="P85" s="3163"/>
      <c r="Q85" s="3164"/>
      <c r="R85" s="2556"/>
      <c r="S85" s="2349"/>
      <c r="T85" s="3150"/>
      <c r="U85" s="3150"/>
      <c r="V85" s="2302">
        <v>2</v>
      </c>
      <c r="W85" s="2302">
        <v>1</v>
      </c>
      <c r="X85" s="2646">
        <v>100</v>
      </c>
      <c r="Y85" s="2646">
        <v>25</v>
      </c>
      <c r="Z85" s="2646">
        <f t="shared" si="2"/>
        <v>44</v>
      </c>
      <c r="AA85" s="2646">
        <v>380</v>
      </c>
      <c r="AB85" s="2646">
        <v>22</v>
      </c>
      <c r="AC85" s="2905" t="s">
        <v>5198</v>
      </c>
      <c r="AD85" s="2646" t="s">
        <v>4273</v>
      </c>
      <c r="AE85" s="2646" t="s">
        <v>4273</v>
      </c>
      <c r="AF85" s="2646" t="s">
        <v>4597</v>
      </c>
      <c r="AG85" s="2909" t="s">
        <v>4585</v>
      </c>
      <c r="AH85" s="2905" t="s">
        <v>5023</v>
      </c>
      <c r="AI85" s="2666">
        <v>1</v>
      </c>
      <c r="AJ85" s="2150" t="str">
        <f t="shared" si="3"/>
        <v>B-2.6.2.2.35</v>
      </c>
    </row>
    <row r="86" spans="1:36" ht="50" customHeight="1">
      <c r="A86" s="2535" t="s">
        <v>4630</v>
      </c>
      <c r="B86" s="2666">
        <v>1</v>
      </c>
      <c r="C86" s="2646" t="s">
        <v>4437</v>
      </c>
      <c r="D86" s="2667" t="s">
        <v>4586</v>
      </c>
      <c r="E86" s="2646"/>
      <c r="F86" s="2646"/>
      <c r="G86" s="2646"/>
      <c r="H86" s="2646"/>
      <c r="I86" s="2646"/>
      <c r="J86" s="2646"/>
      <c r="K86" s="2646">
        <f t="shared" si="4"/>
        <v>0</v>
      </c>
      <c r="L86" s="2646">
        <v>100</v>
      </c>
      <c r="M86" s="2646">
        <v>25</v>
      </c>
      <c r="N86" s="914">
        <v>1</v>
      </c>
      <c r="O86" s="2907">
        <v>2</v>
      </c>
      <c r="P86" s="3163"/>
      <c r="Q86" s="3164"/>
      <c r="R86" s="2556"/>
      <c r="S86" s="2349"/>
      <c r="T86" s="3150"/>
      <c r="U86" s="3150"/>
      <c r="V86" s="2302">
        <v>2</v>
      </c>
      <c r="W86" s="2302">
        <v>1</v>
      </c>
      <c r="X86" s="2646">
        <v>100</v>
      </c>
      <c r="Y86" s="2646">
        <v>25</v>
      </c>
      <c r="Z86" s="2646">
        <f t="shared" si="2"/>
        <v>0</v>
      </c>
      <c r="AA86" s="2646"/>
      <c r="AB86" s="2646"/>
      <c r="AC86" s="2905" t="s">
        <v>5198</v>
      </c>
      <c r="AD86" s="2646"/>
      <c r="AE86" s="2646"/>
      <c r="AF86" s="2646"/>
      <c r="AG86" s="2909" t="s">
        <v>4586</v>
      </c>
      <c r="AH86" s="2905" t="s">
        <v>5013</v>
      </c>
      <c r="AI86" s="2666">
        <v>1</v>
      </c>
      <c r="AJ86" s="2150" t="str">
        <f t="shared" si="3"/>
        <v>B-2.6.2.2.36</v>
      </c>
    </row>
    <row r="87" spans="1:36" ht="50" customHeight="1">
      <c r="A87" s="2535" t="s">
        <v>4631</v>
      </c>
      <c r="B87" s="2666">
        <v>1</v>
      </c>
      <c r="C87" s="2516" t="s">
        <v>4439</v>
      </c>
      <c r="D87" s="2516" t="s">
        <v>713</v>
      </c>
      <c r="E87" s="2646" t="s">
        <v>4597</v>
      </c>
      <c r="F87" s="2646" t="s">
        <v>4273</v>
      </c>
      <c r="G87" s="2646" t="s">
        <v>4273</v>
      </c>
      <c r="H87" s="2646" t="s">
        <v>4598</v>
      </c>
      <c r="I87" s="2646">
        <v>30</v>
      </c>
      <c r="J87" s="2646">
        <v>380</v>
      </c>
      <c r="K87" s="2646">
        <f t="shared" si="4"/>
        <v>60</v>
      </c>
      <c r="L87" s="2646">
        <v>100</v>
      </c>
      <c r="M87" s="2646">
        <v>25</v>
      </c>
      <c r="N87" s="914">
        <v>1</v>
      </c>
      <c r="O87" s="2907">
        <v>2</v>
      </c>
      <c r="P87" s="3163"/>
      <c r="Q87" s="3164"/>
      <c r="R87" s="2556"/>
      <c r="S87" s="2349"/>
      <c r="T87" s="3150"/>
      <c r="U87" s="3150"/>
      <c r="V87" s="2302">
        <v>2</v>
      </c>
      <c r="W87" s="2302">
        <v>1</v>
      </c>
      <c r="X87" s="2646">
        <v>100</v>
      </c>
      <c r="Y87" s="2646">
        <v>25</v>
      </c>
      <c r="Z87" s="2646">
        <f t="shared" si="2"/>
        <v>60</v>
      </c>
      <c r="AA87" s="2646">
        <v>380</v>
      </c>
      <c r="AB87" s="2646">
        <v>30</v>
      </c>
      <c r="AC87" s="2905" t="s">
        <v>5198</v>
      </c>
      <c r="AD87" s="2646" t="s">
        <v>4273</v>
      </c>
      <c r="AE87" s="2646" t="s">
        <v>4273</v>
      </c>
      <c r="AF87" s="2646" t="s">
        <v>4597</v>
      </c>
      <c r="AG87" s="2910" t="s">
        <v>713</v>
      </c>
      <c r="AH87" s="2905" t="s">
        <v>5024</v>
      </c>
      <c r="AI87" s="2666">
        <v>1</v>
      </c>
      <c r="AJ87" s="2150" t="str">
        <f t="shared" si="3"/>
        <v>B-2.6.2.2.37</v>
      </c>
    </row>
    <row r="88" spans="1:36" ht="50" customHeight="1">
      <c r="A88" s="2535" t="s">
        <v>4632</v>
      </c>
      <c r="B88" s="2666">
        <v>1</v>
      </c>
      <c r="C88" s="2516" t="s">
        <v>4442</v>
      </c>
      <c r="D88" s="2516" t="s">
        <v>715</v>
      </c>
      <c r="E88" s="2646" t="s">
        <v>4599</v>
      </c>
      <c r="F88" s="2646" t="s">
        <v>4273</v>
      </c>
      <c r="G88" s="2646" t="s">
        <v>4273</v>
      </c>
      <c r="H88" s="2646" t="s">
        <v>4598</v>
      </c>
      <c r="I88" s="2646">
        <v>26</v>
      </c>
      <c r="J88" s="2646">
        <v>380</v>
      </c>
      <c r="K88" s="2646">
        <f t="shared" si="4"/>
        <v>52</v>
      </c>
      <c r="L88" s="2646">
        <v>100</v>
      </c>
      <c r="M88" s="2646">
        <v>25</v>
      </c>
      <c r="N88" s="914">
        <v>1</v>
      </c>
      <c r="O88" s="2907">
        <v>2</v>
      </c>
      <c r="P88" s="3163"/>
      <c r="Q88" s="3164"/>
      <c r="R88" s="2556"/>
      <c r="S88" s="2349"/>
      <c r="T88" s="3150"/>
      <c r="U88" s="3150"/>
      <c r="V88" s="2302">
        <v>2</v>
      </c>
      <c r="W88" s="2302">
        <v>1</v>
      </c>
      <c r="X88" s="2646">
        <v>100</v>
      </c>
      <c r="Y88" s="2646">
        <v>25</v>
      </c>
      <c r="Z88" s="2646">
        <f t="shared" si="2"/>
        <v>52</v>
      </c>
      <c r="AA88" s="2646">
        <v>380</v>
      </c>
      <c r="AB88" s="2646">
        <v>26</v>
      </c>
      <c r="AC88" s="2905" t="s">
        <v>5198</v>
      </c>
      <c r="AD88" s="2646" t="s">
        <v>4273</v>
      </c>
      <c r="AE88" s="2646" t="s">
        <v>4273</v>
      </c>
      <c r="AF88" s="2646" t="s">
        <v>4599</v>
      </c>
      <c r="AG88" s="2910" t="s">
        <v>715</v>
      </c>
      <c r="AH88" s="2905" t="s">
        <v>5025</v>
      </c>
      <c r="AI88" s="2666">
        <v>1</v>
      </c>
      <c r="AJ88" s="2150" t="str">
        <f t="shared" si="3"/>
        <v>B-2.6.2.2.38</v>
      </c>
    </row>
    <row r="89" spans="1:36" ht="28">
      <c r="A89" s="2535" t="s">
        <v>4633</v>
      </c>
      <c r="B89" s="2666">
        <v>1</v>
      </c>
      <c r="C89" s="2516" t="s">
        <v>4445</v>
      </c>
      <c r="D89" s="2516" t="s">
        <v>717</v>
      </c>
      <c r="E89" s="2646" t="s">
        <v>4597</v>
      </c>
      <c r="F89" s="2646" t="s">
        <v>4273</v>
      </c>
      <c r="G89" s="2646" t="s">
        <v>4273</v>
      </c>
      <c r="H89" s="2646" t="s">
        <v>4598</v>
      </c>
      <c r="I89" s="2646">
        <v>26</v>
      </c>
      <c r="J89" s="2646">
        <v>380</v>
      </c>
      <c r="K89" s="2646">
        <f t="shared" si="4"/>
        <v>52</v>
      </c>
      <c r="L89" s="2646">
        <v>100</v>
      </c>
      <c r="M89" s="2646">
        <v>25</v>
      </c>
      <c r="N89" s="914">
        <v>1</v>
      </c>
      <c r="O89" s="2907">
        <v>2</v>
      </c>
      <c r="P89" s="3163"/>
      <c r="Q89" s="3164"/>
      <c r="R89" s="2556"/>
      <c r="S89" s="2349"/>
      <c r="T89" s="3150"/>
      <c r="U89" s="3150"/>
      <c r="V89" s="2302">
        <v>2</v>
      </c>
      <c r="W89" s="2302">
        <v>1</v>
      </c>
      <c r="X89" s="2646">
        <v>100</v>
      </c>
      <c r="Y89" s="2646">
        <v>25</v>
      </c>
      <c r="Z89" s="2646">
        <f t="shared" si="2"/>
        <v>52</v>
      </c>
      <c r="AA89" s="2646">
        <v>380</v>
      </c>
      <c r="AB89" s="2646">
        <v>26</v>
      </c>
      <c r="AC89" s="2905" t="s">
        <v>5198</v>
      </c>
      <c r="AD89" s="2646" t="s">
        <v>4273</v>
      </c>
      <c r="AE89" s="2646" t="s">
        <v>4273</v>
      </c>
      <c r="AF89" s="2646" t="s">
        <v>4597</v>
      </c>
      <c r="AG89" s="2910" t="s">
        <v>717</v>
      </c>
      <c r="AH89" s="2905" t="s">
        <v>5026</v>
      </c>
      <c r="AI89" s="2666">
        <v>1</v>
      </c>
      <c r="AJ89" s="2150" t="str">
        <f t="shared" si="3"/>
        <v>B-2.6.2.2.39</v>
      </c>
    </row>
    <row r="90" spans="1:36" ht="33.75" customHeight="1">
      <c r="A90" s="2535" t="s">
        <v>4634</v>
      </c>
      <c r="B90" s="2666">
        <v>1</v>
      </c>
      <c r="C90" s="2516" t="s">
        <v>4448</v>
      </c>
      <c r="D90" s="2516" t="s">
        <v>719</v>
      </c>
      <c r="E90" s="2646" t="s">
        <v>4599</v>
      </c>
      <c r="F90" s="2646" t="s">
        <v>4273</v>
      </c>
      <c r="G90" s="2646" t="s">
        <v>4273</v>
      </c>
      <c r="H90" s="2646" t="s">
        <v>4598</v>
      </c>
      <c r="I90" s="2646">
        <v>22</v>
      </c>
      <c r="J90" s="2646">
        <v>380</v>
      </c>
      <c r="K90" s="2646">
        <f t="shared" si="4"/>
        <v>44</v>
      </c>
      <c r="L90" s="2646">
        <v>100</v>
      </c>
      <c r="M90" s="2646">
        <v>25</v>
      </c>
      <c r="N90" s="914">
        <v>1</v>
      </c>
      <c r="O90" s="2907">
        <v>2</v>
      </c>
      <c r="P90" s="3163"/>
      <c r="Q90" s="3164"/>
      <c r="R90" s="2556"/>
      <c r="S90" s="2349"/>
      <c r="T90" s="3150"/>
      <c r="U90" s="3150"/>
      <c r="V90" s="2302">
        <v>2</v>
      </c>
      <c r="W90" s="2302">
        <v>1</v>
      </c>
      <c r="X90" s="2646">
        <v>100</v>
      </c>
      <c r="Y90" s="2646">
        <v>25</v>
      </c>
      <c r="Z90" s="2646">
        <f t="shared" si="2"/>
        <v>44</v>
      </c>
      <c r="AA90" s="2646">
        <v>380</v>
      </c>
      <c r="AB90" s="2646">
        <v>22</v>
      </c>
      <c r="AC90" s="2905" t="s">
        <v>5198</v>
      </c>
      <c r="AD90" s="2646" t="s">
        <v>4273</v>
      </c>
      <c r="AE90" s="2646" t="s">
        <v>4273</v>
      </c>
      <c r="AF90" s="2646" t="s">
        <v>4599</v>
      </c>
      <c r="AG90" s="2910" t="s">
        <v>719</v>
      </c>
      <c r="AH90" s="2905" t="s">
        <v>5027</v>
      </c>
      <c r="AI90" s="2666">
        <v>1</v>
      </c>
      <c r="AJ90" s="2150" t="str">
        <f t="shared" si="3"/>
        <v>B-2.6.2.2.40</v>
      </c>
    </row>
    <row r="91" spans="1:36" ht="18" customHeight="1">
      <c r="A91" s="2535" t="s">
        <v>4635</v>
      </c>
      <c r="B91" s="2666">
        <v>1</v>
      </c>
      <c r="C91" s="2516" t="s">
        <v>4451</v>
      </c>
      <c r="D91" s="2516" t="s">
        <v>721</v>
      </c>
      <c r="E91" s="2646" t="s">
        <v>4597</v>
      </c>
      <c r="F91" s="2646" t="s">
        <v>4273</v>
      </c>
      <c r="G91" s="2646" t="s">
        <v>4273</v>
      </c>
      <c r="H91" s="2646" t="s">
        <v>4598</v>
      </c>
      <c r="I91" s="2646">
        <v>30</v>
      </c>
      <c r="J91" s="2646">
        <v>380</v>
      </c>
      <c r="K91" s="2646">
        <f t="shared" si="4"/>
        <v>60</v>
      </c>
      <c r="L91" s="2646">
        <v>100</v>
      </c>
      <c r="M91" s="2646">
        <v>25</v>
      </c>
      <c r="N91" s="914">
        <v>1</v>
      </c>
      <c r="O91" s="2907">
        <v>2</v>
      </c>
      <c r="P91" s="3163"/>
      <c r="Q91" s="3164"/>
      <c r="R91" s="2556"/>
      <c r="S91" s="2349"/>
      <c r="T91" s="3150"/>
      <c r="U91" s="3150"/>
      <c r="V91" s="2302">
        <v>2</v>
      </c>
      <c r="W91" s="2302">
        <v>1</v>
      </c>
      <c r="X91" s="2646">
        <v>100</v>
      </c>
      <c r="Y91" s="2646">
        <v>25</v>
      </c>
      <c r="Z91" s="2646">
        <f t="shared" si="2"/>
        <v>60</v>
      </c>
      <c r="AA91" s="2646">
        <v>380</v>
      </c>
      <c r="AB91" s="2646">
        <v>30</v>
      </c>
      <c r="AC91" s="2905" t="s">
        <v>5198</v>
      </c>
      <c r="AD91" s="2646" t="s">
        <v>4273</v>
      </c>
      <c r="AE91" s="2646" t="s">
        <v>4273</v>
      </c>
      <c r="AF91" s="2646" t="s">
        <v>4597</v>
      </c>
      <c r="AG91" s="2910" t="s">
        <v>721</v>
      </c>
      <c r="AH91" s="2905" t="s">
        <v>5176</v>
      </c>
      <c r="AI91" s="2666">
        <v>1</v>
      </c>
      <c r="AJ91" s="2150" t="str">
        <f t="shared" si="3"/>
        <v>B-2.6.2.2.41</v>
      </c>
    </row>
    <row r="92" spans="1:36" ht="12.75" customHeight="1">
      <c r="A92" s="2535" t="s">
        <v>4636</v>
      </c>
      <c r="B92" s="2666">
        <v>1</v>
      </c>
      <c r="C92" s="2516" t="s">
        <v>4454</v>
      </c>
      <c r="D92" s="2516" t="s">
        <v>723</v>
      </c>
      <c r="E92" s="2646" t="s">
        <v>4599</v>
      </c>
      <c r="F92" s="2646" t="s">
        <v>4273</v>
      </c>
      <c r="G92" s="2646" t="s">
        <v>4273</v>
      </c>
      <c r="H92" s="2646" t="s">
        <v>4598</v>
      </c>
      <c r="I92" s="2646">
        <v>26</v>
      </c>
      <c r="J92" s="2646">
        <v>380</v>
      </c>
      <c r="K92" s="2646">
        <f t="shared" si="4"/>
        <v>52</v>
      </c>
      <c r="L92" s="2646">
        <v>100</v>
      </c>
      <c r="M92" s="2646">
        <v>25</v>
      </c>
      <c r="N92" s="914">
        <v>1</v>
      </c>
      <c r="O92" s="2907">
        <v>2</v>
      </c>
      <c r="P92" s="3163"/>
      <c r="Q92" s="3164"/>
      <c r="R92" s="2556"/>
      <c r="S92" s="2349"/>
      <c r="T92" s="3150"/>
      <c r="U92" s="3150"/>
      <c r="V92" s="2302">
        <v>2</v>
      </c>
      <c r="W92" s="2302">
        <v>1</v>
      </c>
      <c r="X92" s="2646">
        <v>100</v>
      </c>
      <c r="Y92" s="2646">
        <v>25</v>
      </c>
      <c r="Z92" s="2646">
        <f t="shared" si="2"/>
        <v>52</v>
      </c>
      <c r="AA92" s="2646">
        <v>380</v>
      </c>
      <c r="AB92" s="2646">
        <v>26</v>
      </c>
      <c r="AC92" s="2905" t="s">
        <v>5198</v>
      </c>
      <c r="AD92" s="2646" t="s">
        <v>4273</v>
      </c>
      <c r="AE92" s="2646" t="s">
        <v>4273</v>
      </c>
      <c r="AF92" s="2646" t="s">
        <v>4599</v>
      </c>
      <c r="AG92" s="2910" t="s">
        <v>723</v>
      </c>
      <c r="AH92" s="2905" t="s">
        <v>5028</v>
      </c>
      <c r="AI92" s="2666">
        <v>1</v>
      </c>
      <c r="AJ92" s="2150" t="str">
        <f t="shared" si="3"/>
        <v>B-2.6.2.2.42</v>
      </c>
    </row>
    <row r="93" spans="1:36" ht="15" customHeight="1">
      <c r="A93" s="2535" t="s">
        <v>4637</v>
      </c>
      <c r="B93" s="2666">
        <v>1</v>
      </c>
      <c r="C93" s="2516" t="s">
        <v>4457</v>
      </c>
      <c r="D93" s="2516" t="s">
        <v>4591</v>
      </c>
      <c r="E93" s="2646" t="s">
        <v>4597</v>
      </c>
      <c r="F93" s="2646" t="s">
        <v>4273</v>
      </c>
      <c r="G93" s="2646" t="s">
        <v>4273</v>
      </c>
      <c r="H93" s="2646" t="s">
        <v>4598</v>
      </c>
      <c r="I93" s="2646">
        <v>26</v>
      </c>
      <c r="J93" s="2646">
        <v>380</v>
      </c>
      <c r="K93" s="2646">
        <f t="shared" si="4"/>
        <v>52</v>
      </c>
      <c r="L93" s="2646">
        <v>100</v>
      </c>
      <c r="M93" s="2646">
        <v>25</v>
      </c>
      <c r="N93" s="914">
        <v>1</v>
      </c>
      <c r="O93" s="2907">
        <v>2</v>
      </c>
      <c r="P93" s="3163"/>
      <c r="Q93" s="3164"/>
      <c r="R93" s="2556"/>
      <c r="S93" s="2349"/>
      <c r="T93" s="3150"/>
      <c r="U93" s="3150"/>
      <c r="V93" s="2302">
        <v>2</v>
      </c>
      <c r="W93" s="2302">
        <v>1</v>
      </c>
      <c r="X93" s="2646">
        <v>100</v>
      </c>
      <c r="Y93" s="2646">
        <v>25</v>
      </c>
      <c r="Z93" s="2646">
        <f t="shared" si="2"/>
        <v>52</v>
      </c>
      <c r="AA93" s="2646">
        <v>380</v>
      </c>
      <c r="AB93" s="2646">
        <v>26</v>
      </c>
      <c r="AC93" s="2905" t="s">
        <v>5198</v>
      </c>
      <c r="AD93" s="2646" t="s">
        <v>4273</v>
      </c>
      <c r="AE93" s="2646" t="s">
        <v>4273</v>
      </c>
      <c r="AF93" s="2646" t="s">
        <v>4597</v>
      </c>
      <c r="AG93" s="2910" t="s">
        <v>4591</v>
      </c>
      <c r="AH93" s="2905" t="s">
        <v>5174</v>
      </c>
      <c r="AI93" s="2666">
        <v>1</v>
      </c>
      <c r="AJ93" s="2150" t="str">
        <f t="shared" si="3"/>
        <v>B-2.6.2.2.43</v>
      </c>
    </row>
    <row r="94" spans="1:36" ht="28">
      <c r="A94" s="2535" t="s">
        <v>4638</v>
      </c>
      <c r="B94" s="2666">
        <v>1</v>
      </c>
      <c r="C94" s="2516" t="s">
        <v>4460</v>
      </c>
      <c r="D94" s="2516" t="s">
        <v>725</v>
      </c>
      <c r="E94" s="2646" t="s">
        <v>4599</v>
      </c>
      <c r="F94" s="2646" t="s">
        <v>4273</v>
      </c>
      <c r="G94" s="2646" t="s">
        <v>4273</v>
      </c>
      <c r="H94" s="2646" t="s">
        <v>4598</v>
      </c>
      <c r="I94" s="2646">
        <v>22</v>
      </c>
      <c r="J94" s="2646">
        <v>380</v>
      </c>
      <c r="K94" s="2646">
        <f t="shared" si="4"/>
        <v>44</v>
      </c>
      <c r="L94" s="2646">
        <v>100</v>
      </c>
      <c r="M94" s="2646">
        <v>25</v>
      </c>
      <c r="N94" s="914">
        <v>1</v>
      </c>
      <c r="O94" s="2907">
        <v>2</v>
      </c>
      <c r="P94" s="3163"/>
      <c r="Q94" s="3164"/>
      <c r="R94" s="2556"/>
      <c r="S94" s="2349"/>
      <c r="T94" s="3150"/>
      <c r="U94" s="3150"/>
      <c r="V94" s="2302">
        <v>2</v>
      </c>
      <c r="W94" s="2302">
        <v>1</v>
      </c>
      <c r="X94" s="2646">
        <v>100</v>
      </c>
      <c r="Y94" s="2646">
        <v>25</v>
      </c>
      <c r="Z94" s="2646">
        <f t="shared" si="2"/>
        <v>44</v>
      </c>
      <c r="AA94" s="2646">
        <v>380</v>
      </c>
      <c r="AB94" s="2646">
        <v>22</v>
      </c>
      <c r="AC94" s="2905" t="s">
        <v>5198</v>
      </c>
      <c r="AD94" s="2646" t="s">
        <v>4273</v>
      </c>
      <c r="AE94" s="2646" t="s">
        <v>4273</v>
      </c>
      <c r="AF94" s="2646" t="s">
        <v>4599</v>
      </c>
      <c r="AG94" s="2910" t="s">
        <v>725</v>
      </c>
      <c r="AH94" s="2905" t="s">
        <v>5029</v>
      </c>
      <c r="AI94" s="2666">
        <v>1</v>
      </c>
      <c r="AJ94" s="2150" t="str">
        <f t="shared" si="3"/>
        <v>B-2.6.2.2.44</v>
      </c>
    </row>
    <row r="95" spans="1:36" ht="28">
      <c r="A95" s="2535" t="s">
        <v>4639</v>
      </c>
      <c r="B95" s="2666">
        <v>1</v>
      </c>
      <c r="C95" s="2516" t="s">
        <v>4463</v>
      </c>
      <c r="D95" s="2516" t="s">
        <v>727</v>
      </c>
      <c r="E95" s="2646" t="s">
        <v>4597</v>
      </c>
      <c r="F95" s="2646" t="s">
        <v>4273</v>
      </c>
      <c r="G95" s="2646" t="s">
        <v>4273</v>
      </c>
      <c r="H95" s="2646" t="s">
        <v>4598</v>
      </c>
      <c r="I95" s="2646">
        <v>22</v>
      </c>
      <c r="J95" s="2646">
        <v>380</v>
      </c>
      <c r="K95" s="2646">
        <f t="shared" si="4"/>
        <v>44</v>
      </c>
      <c r="L95" s="2646">
        <v>100</v>
      </c>
      <c r="M95" s="2646">
        <v>25</v>
      </c>
      <c r="N95" s="914">
        <v>1</v>
      </c>
      <c r="O95" s="2907">
        <v>2</v>
      </c>
      <c r="P95" s="3163"/>
      <c r="Q95" s="3164"/>
      <c r="R95" s="2556"/>
      <c r="S95" s="2349"/>
      <c r="T95" s="3150"/>
      <c r="U95" s="3150"/>
      <c r="V95" s="2302">
        <v>2</v>
      </c>
      <c r="W95" s="2302">
        <v>1</v>
      </c>
      <c r="X95" s="2646">
        <v>100</v>
      </c>
      <c r="Y95" s="2646">
        <v>25</v>
      </c>
      <c r="Z95" s="2646">
        <f t="shared" si="2"/>
        <v>44</v>
      </c>
      <c r="AA95" s="2646">
        <v>380</v>
      </c>
      <c r="AB95" s="2646">
        <v>22</v>
      </c>
      <c r="AC95" s="2905" t="s">
        <v>5198</v>
      </c>
      <c r="AD95" s="2646" t="s">
        <v>4273</v>
      </c>
      <c r="AE95" s="2646" t="s">
        <v>4273</v>
      </c>
      <c r="AF95" s="2646" t="s">
        <v>4597</v>
      </c>
      <c r="AG95" s="2910" t="s">
        <v>727</v>
      </c>
      <c r="AH95" s="2905" t="s">
        <v>5030</v>
      </c>
      <c r="AI95" s="2666">
        <v>1</v>
      </c>
      <c r="AJ95" s="2150" t="str">
        <f t="shared" si="3"/>
        <v>B-2.6.2.2.45</v>
      </c>
    </row>
    <row r="96" spans="1:36" ht="28.5" thickBot="1">
      <c r="A96" s="2535" t="s">
        <v>4640</v>
      </c>
      <c r="B96" s="2668">
        <v>1</v>
      </c>
      <c r="C96" s="2669" t="s">
        <v>4466</v>
      </c>
      <c r="D96" s="2669" t="s">
        <v>729</v>
      </c>
      <c r="E96" s="2647" t="s">
        <v>4599</v>
      </c>
      <c r="F96" s="2647" t="s">
        <v>4273</v>
      </c>
      <c r="G96" s="2647" t="s">
        <v>4273</v>
      </c>
      <c r="H96" s="2647" t="s">
        <v>4598</v>
      </c>
      <c r="I96" s="2647">
        <v>22</v>
      </c>
      <c r="J96" s="2647">
        <v>380</v>
      </c>
      <c r="K96" s="2647">
        <f t="shared" si="4"/>
        <v>44</v>
      </c>
      <c r="L96" s="2647">
        <v>100</v>
      </c>
      <c r="M96" s="2647">
        <v>25</v>
      </c>
      <c r="N96" s="2670">
        <v>1</v>
      </c>
      <c r="O96" s="2908">
        <v>2</v>
      </c>
      <c r="P96" s="3163"/>
      <c r="Q96" s="3164"/>
      <c r="R96" s="2557"/>
      <c r="S96" s="2349"/>
      <c r="T96" s="3150"/>
      <c r="U96" s="3150"/>
      <c r="V96" s="2302">
        <v>2</v>
      </c>
      <c r="W96" s="2302">
        <v>1</v>
      </c>
      <c r="X96" s="2647">
        <v>100</v>
      </c>
      <c r="Y96" s="2647">
        <v>25</v>
      </c>
      <c r="Z96" s="2646">
        <f t="shared" si="2"/>
        <v>44</v>
      </c>
      <c r="AA96" s="2647">
        <v>380</v>
      </c>
      <c r="AB96" s="2647">
        <v>22</v>
      </c>
      <c r="AC96" s="2905" t="s">
        <v>5198</v>
      </c>
      <c r="AD96" s="2647" t="s">
        <v>4273</v>
      </c>
      <c r="AE96" s="2647" t="s">
        <v>4273</v>
      </c>
      <c r="AF96" s="2647" t="s">
        <v>4599</v>
      </c>
      <c r="AG96" s="2911" t="s">
        <v>729</v>
      </c>
      <c r="AH96" s="2905" t="s">
        <v>5177</v>
      </c>
      <c r="AI96" s="2668">
        <v>1</v>
      </c>
      <c r="AJ96" s="2150" t="str">
        <f t="shared" si="3"/>
        <v>B-2.6.2.2.46</v>
      </c>
    </row>
    <row r="97" spans="1:36">
      <c r="A97" s="2558" t="s">
        <v>1298</v>
      </c>
      <c r="B97" s="2559"/>
      <c r="C97" s="2560"/>
      <c r="D97" s="2560"/>
      <c r="E97" s="2561"/>
      <c r="F97" s="2561"/>
      <c r="G97" s="2561"/>
      <c r="H97" s="2561"/>
      <c r="I97" s="2561"/>
      <c r="J97" s="2561"/>
      <c r="K97" s="2561"/>
      <c r="L97" s="2561"/>
      <c r="M97" s="2561"/>
      <c r="N97" s="2562"/>
      <c r="O97" s="2563"/>
      <c r="P97" s="2564"/>
      <c r="Q97" s="2564"/>
      <c r="R97" s="2565"/>
      <c r="S97" s="2312"/>
      <c r="T97" s="2312"/>
      <c r="U97" s="2312"/>
      <c r="V97" s="2312"/>
      <c r="W97" s="2312"/>
      <c r="X97" s="2312"/>
      <c r="Y97" s="2312"/>
      <c r="Z97" s="2312"/>
      <c r="AA97" s="2312"/>
      <c r="AB97" s="2312"/>
      <c r="AC97" s="2312"/>
      <c r="AD97" s="2312"/>
      <c r="AE97" s="2310"/>
      <c r="AF97" s="2305"/>
      <c r="AG97" s="2305"/>
      <c r="AH97" s="2305"/>
      <c r="AI97" s="2305"/>
      <c r="AJ97" s="2152" t="s">
        <v>735</v>
      </c>
    </row>
    <row r="98" spans="1:36" ht="14.5">
      <c r="A98" s="2566" t="s">
        <v>1346</v>
      </c>
      <c r="B98" s="2559"/>
      <c r="C98" s="2560"/>
      <c r="D98" s="2560"/>
      <c r="E98" s="2561"/>
      <c r="F98" s="2561"/>
      <c r="G98" s="2561"/>
      <c r="H98" s="2561"/>
      <c r="I98" s="2561"/>
      <c r="J98" s="2561"/>
      <c r="K98" s="2561"/>
      <c r="L98" s="2561"/>
      <c r="M98" s="2561"/>
      <c r="N98" s="2562"/>
      <c r="O98" s="2563"/>
      <c r="P98" s="2564"/>
      <c r="Q98" s="2564"/>
      <c r="R98" s="2565"/>
      <c r="S98" s="2312"/>
      <c r="T98" s="2312"/>
      <c r="U98" s="2312"/>
      <c r="V98" s="2312"/>
      <c r="W98" s="2778"/>
      <c r="X98" s="2778"/>
      <c r="Y98" s="2778"/>
      <c r="Z98" s="2778"/>
      <c r="AA98" s="2778"/>
      <c r="AB98" s="2778"/>
      <c r="AC98" s="2778"/>
      <c r="AD98" s="2778"/>
      <c r="AE98" s="2778"/>
      <c r="AF98" s="2778"/>
      <c r="AG98" s="2778"/>
      <c r="AH98" s="2778"/>
      <c r="AI98" s="2778"/>
      <c r="AJ98" s="2778"/>
    </row>
    <row r="99" spans="1:36" ht="15" customHeight="1">
      <c r="A99" s="2566" t="s">
        <v>1347</v>
      </c>
      <c r="B99" s="2559"/>
      <c r="C99" s="2560"/>
      <c r="D99" s="2560"/>
      <c r="E99" s="2561"/>
      <c r="F99" s="2561"/>
      <c r="G99" s="2561"/>
      <c r="H99" s="2561"/>
      <c r="I99" s="2561"/>
      <c r="J99" s="2561"/>
      <c r="K99" s="2561"/>
      <c r="L99" s="2561"/>
      <c r="M99" s="2561"/>
      <c r="N99" s="2562"/>
      <c r="O99" s="2563"/>
      <c r="P99" s="2564"/>
      <c r="Q99" s="2564"/>
      <c r="R99" s="2312"/>
      <c r="S99" s="2312"/>
      <c r="T99" s="2312"/>
      <c r="U99" s="2312"/>
      <c r="V99" s="2312"/>
      <c r="W99" s="2312"/>
      <c r="X99" s="2312"/>
      <c r="Y99" s="2312"/>
      <c r="Z99" s="2312"/>
      <c r="AA99" s="2312"/>
      <c r="AB99" s="2312"/>
      <c r="AC99" s="2312"/>
      <c r="AD99" s="2312"/>
      <c r="AE99" s="2312"/>
      <c r="AF99" s="2312"/>
      <c r="AG99" s="2312"/>
      <c r="AH99" s="2338"/>
      <c r="AI99" s="2338"/>
      <c r="AJ99" s="2338" t="s">
        <v>4576</v>
      </c>
    </row>
    <row r="100" spans="1:36" ht="14.5">
      <c r="A100" s="2566" t="s">
        <v>1348</v>
      </c>
      <c r="B100" s="2559"/>
      <c r="C100" s="2560"/>
      <c r="D100" s="2560"/>
      <c r="E100" s="2561"/>
      <c r="F100" s="2561"/>
      <c r="G100" s="2561"/>
      <c r="H100" s="2561"/>
      <c r="I100" s="2561"/>
      <c r="J100" s="2561"/>
      <c r="K100" s="2561"/>
      <c r="L100" s="2561"/>
      <c r="M100" s="2561"/>
      <c r="N100" s="2562"/>
      <c r="O100" s="2563"/>
      <c r="P100" s="2564"/>
      <c r="Q100" s="2564"/>
      <c r="R100" s="2312"/>
      <c r="S100" s="2312"/>
      <c r="T100" s="2312"/>
      <c r="U100" s="2312"/>
      <c r="V100" s="2312"/>
      <c r="W100" s="2318"/>
      <c r="X100" s="2318"/>
      <c r="Y100" s="2318"/>
      <c r="Z100" s="2318"/>
      <c r="AA100" s="905"/>
      <c r="AB100" s="905"/>
      <c r="AC100" s="905"/>
      <c r="AD100" s="905"/>
      <c r="AE100" s="2188"/>
      <c r="AF100" s="2509"/>
      <c r="AG100" s="2509"/>
      <c r="AH100" s="2510"/>
      <c r="AI100" s="2510"/>
      <c r="AJ100" s="916" t="s">
        <v>4579</v>
      </c>
    </row>
    <row r="101" spans="1:36" ht="70" customHeight="1">
      <c r="A101" s="2566" t="s">
        <v>1350</v>
      </c>
      <c r="B101" s="2310"/>
      <c r="C101" s="2310"/>
      <c r="D101" s="2310"/>
      <c r="E101" s="2310"/>
      <c r="F101" s="2310"/>
      <c r="G101" s="2310"/>
      <c r="H101" s="2310"/>
      <c r="I101" s="2310"/>
      <c r="J101" s="2310"/>
      <c r="K101" s="2310"/>
      <c r="L101" s="2310"/>
      <c r="M101" s="2310"/>
      <c r="N101" s="2310"/>
      <c r="O101" s="2310"/>
      <c r="P101" s="2310"/>
      <c r="Q101" s="2310"/>
      <c r="R101" s="2312"/>
      <c r="S101" s="2312"/>
      <c r="T101" s="2312"/>
      <c r="U101" s="2312"/>
      <c r="V101" s="2312"/>
      <c r="W101" s="2318"/>
      <c r="X101" s="2318"/>
      <c r="Y101" s="2318"/>
      <c r="Z101" s="2318"/>
      <c r="AA101" s="905"/>
      <c r="AB101" s="905"/>
      <c r="AC101" s="905"/>
      <c r="AD101" s="905"/>
      <c r="AE101" s="2188"/>
      <c r="AF101" s="2188"/>
      <c r="AG101" s="2188"/>
      <c r="AH101" s="2188"/>
      <c r="AI101" s="2188"/>
      <c r="AJ101" s="916" t="s">
        <v>4582</v>
      </c>
    </row>
    <row r="102" spans="1:36" ht="14.5">
      <c r="A102" s="2566" t="s">
        <v>1349</v>
      </c>
      <c r="B102" s="2322"/>
      <c r="C102" s="2567"/>
      <c r="D102" s="2567"/>
      <c r="E102" s="2567"/>
      <c r="F102" s="2567"/>
      <c r="G102" s="2568"/>
      <c r="H102" s="2568"/>
      <c r="I102" s="2568"/>
      <c r="J102" s="2568"/>
      <c r="K102" s="2568"/>
      <c r="L102" s="2568"/>
      <c r="M102" s="2568"/>
      <c r="N102" s="2568"/>
      <c r="O102" s="2568"/>
      <c r="P102" s="2568"/>
      <c r="Q102" s="2568"/>
      <c r="R102" s="2312"/>
      <c r="S102" s="2312"/>
      <c r="T102" s="2312"/>
      <c r="U102" s="2312"/>
      <c r="V102" s="2312"/>
      <c r="W102" s="2318"/>
      <c r="X102" s="2318"/>
      <c r="Y102" s="2318"/>
      <c r="Z102" s="2318"/>
      <c r="AA102" s="905"/>
      <c r="AB102" s="905"/>
      <c r="AC102" s="905"/>
      <c r="AD102" s="905"/>
      <c r="AE102" s="2188"/>
      <c r="AF102" s="2188"/>
      <c r="AG102" s="2188"/>
      <c r="AH102" s="2188"/>
      <c r="AI102" s="2188"/>
      <c r="AJ102" s="916" t="s">
        <v>4584</v>
      </c>
    </row>
    <row r="103" spans="1:36">
      <c r="A103" s="2573" t="s">
        <v>4641</v>
      </c>
      <c r="B103" s="2574"/>
      <c r="C103" s="2177"/>
      <c r="D103" s="2177"/>
      <c r="E103" s="2177"/>
      <c r="F103" s="2177"/>
      <c r="G103" s="2177"/>
      <c r="H103" s="2177"/>
      <c r="I103" s="2177"/>
      <c r="J103" s="2177"/>
      <c r="K103" s="2177"/>
      <c r="L103" s="2177"/>
      <c r="M103" s="2177"/>
      <c r="N103" s="2177"/>
      <c r="O103" s="2177"/>
      <c r="P103" s="2177"/>
      <c r="Q103" s="2177"/>
      <c r="R103" s="2178"/>
      <c r="S103" s="2896"/>
      <c r="T103" s="2897"/>
      <c r="U103" s="2774"/>
      <c r="V103" s="2177"/>
      <c r="W103" s="2177"/>
      <c r="X103" s="2177"/>
      <c r="Y103" s="2177"/>
      <c r="Z103" s="2177"/>
      <c r="AA103" s="2177"/>
      <c r="AB103" s="2387"/>
      <c r="AC103" s="2514"/>
      <c r="AD103" s="2514"/>
      <c r="AE103" s="2514"/>
      <c r="AF103" s="2514"/>
      <c r="AG103" s="2514"/>
      <c r="AH103" s="2514"/>
      <c r="AI103" s="2514"/>
      <c r="AJ103" s="2506" t="s">
        <v>1336</v>
      </c>
    </row>
    <row r="104" spans="1:36" ht="98">
      <c r="A104" s="2571" t="s">
        <v>210</v>
      </c>
      <c r="B104" s="2126" t="s">
        <v>4642</v>
      </c>
      <c r="C104" s="2126" t="s">
        <v>4643</v>
      </c>
      <c r="D104" s="2571" t="s">
        <v>4644</v>
      </c>
      <c r="E104" s="3134" t="s">
        <v>4645</v>
      </c>
      <c r="F104" s="3134"/>
      <c r="G104" s="2571" t="s">
        <v>4646</v>
      </c>
      <c r="H104" s="2571" t="s">
        <v>4647</v>
      </c>
      <c r="I104" s="2571" t="s">
        <v>4648</v>
      </c>
      <c r="J104" s="2575" t="s">
        <v>1337</v>
      </c>
      <c r="K104" s="2575" t="s">
        <v>1338</v>
      </c>
      <c r="L104" s="2571" t="s">
        <v>1273</v>
      </c>
      <c r="M104" s="3135" t="s">
        <v>4649</v>
      </c>
      <c r="N104" s="3135"/>
      <c r="O104" s="3136" t="s">
        <v>4650</v>
      </c>
      <c r="P104" s="3137"/>
      <c r="Q104" s="3134" t="s">
        <v>223</v>
      </c>
      <c r="R104" s="3134"/>
      <c r="S104" s="3113" t="s">
        <v>1339</v>
      </c>
      <c r="T104" s="3113"/>
      <c r="U104" s="3111" t="s">
        <v>4588</v>
      </c>
      <c r="V104" s="3112"/>
      <c r="W104" s="3113" t="s">
        <v>4589</v>
      </c>
      <c r="X104" s="3113"/>
      <c r="Y104" s="2126" t="s">
        <v>1322</v>
      </c>
      <c r="Z104" s="2515" t="s">
        <v>1340</v>
      </c>
      <c r="AA104" s="2515" t="s">
        <v>1341</v>
      </c>
      <c r="AB104" s="2512" t="s">
        <v>4590</v>
      </c>
      <c r="AC104" s="2512" t="s">
        <v>1342</v>
      </c>
      <c r="AD104" s="2126" t="s">
        <v>1343</v>
      </c>
      <c r="AE104" s="3113" t="s">
        <v>1344</v>
      </c>
      <c r="AF104" s="3113"/>
      <c r="AG104" s="2126" t="s">
        <v>1345</v>
      </c>
      <c r="AH104" s="2126" t="s">
        <v>4556</v>
      </c>
      <c r="AI104" s="2126" t="s">
        <v>4540</v>
      </c>
      <c r="AJ104" s="2512" t="s">
        <v>358</v>
      </c>
    </row>
    <row r="105" spans="1:36" ht="42">
      <c r="A105" s="2107" t="s">
        <v>4651</v>
      </c>
      <c r="B105" s="2097">
        <v>1</v>
      </c>
      <c r="C105" s="2646" t="s">
        <v>4147</v>
      </c>
      <c r="D105" s="2667" t="s">
        <v>691</v>
      </c>
      <c r="E105" s="3130"/>
      <c r="F105" s="3131"/>
      <c r="G105" s="2671">
        <f>F105*1.2</f>
        <v>0</v>
      </c>
      <c r="H105" s="2390">
        <v>380</v>
      </c>
      <c r="I105" s="2390">
        <v>4</v>
      </c>
      <c r="J105" s="2390">
        <v>0.75</v>
      </c>
      <c r="K105" s="2390" t="s">
        <v>4652</v>
      </c>
      <c r="L105" s="2390" t="s">
        <v>4541</v>
      </c>
      <c r="M105" s="3103">
        <v>2</v>
      </c>
      <c r="N105" s="3104"/>
      <c r="O105" s="3103">
        <v>2</v>
      </c>
      <c r="P105" s="3104"/>
      <c r="Q105" s="3132"/>
      <c r="R105" s="3133"/>
      <c r="S105" s="3144"/>
      <c r="T105" s="3104"/>
      <c r="U105" s="3114">
        <v>2</v>
      </c>
      <c r="V105" s="3115"/>
      <c r="W105" s="3103">
        <v>2</v>
      </c>
      <c r="X105" s="3104"/>
      <c r="Y105" s="2841" t="s">
        <v>5181</v>
      </c>
      <c r="Z105" s="2895" t="s">
        <v>5199</v>
      </c>
      <c r="AA105" s="2107">
        <v>0.75</v>
      </c>
      <c r="AB105" s="2107">
        <v>4</v>
      </c>
      <c r="AC105" s="2107">
        <v>380</v>
      </c>
      <c r="AD105" s="2912">
        <v>0</v>
      </c>
      <c r="AE105" s="3114"/>
      <c r="AF105" s="3115"/>
      <c r="AG105" s="2909" t="s">
        <v>691</v>
      </c>
      <c r="AH105" s="2905" t="s">
        <v>5162</v>
      </c>
      <c r="AI105" s="2097">
        <v>1</v>
      </c>
      <c r="AJ105" s="2513" t="str">
        <f>A105</f>
        <v>B-2.6.2.3.1</v>
      </c>
    </row>
    <row r="106" spans="1:36" ht="42">
      <c r="A106" s="2107" t="s">
        <v>4653</v>
      </c>
      <c r="B106" s="2097">
        <v>1</v>
      </c>
      <c r="C106" s="2646" t="s">
        <v>4149</v>
      </c>
      <c r="D106" s="2667" t="s">
        <v>687</v>
      </c>
      <c r="E106" s="3130"/>
      <c r="F106" s="3131"/>
      <c r="G106" s="2671">
        <v>37</v>
      </c>
      <c r="H106" s="2390">
        <v>380</v>
      </c>
      <c r="I106" s="2390">
        <v>4</v>
      </c>
      <c r="J106" s="2390">
        <v>0.75</v>
      </c>
      <c r="K106" s="2390" t="s">
        <v>4652</v>
      </c>
      <c r="L106" s="2390" t="s">
        <v>4541</v>
      </c>
      <c r="M106" s="3103">
        <v>2</v>
      </c>
      <c r="N106" s="3104"/>
      <c r="O106" s="3103">
        <v>2</v>
      </c>
      <c r="P106" s="3104"/>
      <c r="Q106" s="3132"/>
      <c r="R106" s="3133"/>
      <c r="S106" s="2900"/>
      <c r="T106" s="2775"/>
      <c r="U106" s="3114">
        <v>2</v>
      </c>
      <c r="V106" s="3115"/>
      <c r="W106" s="3103">
        <v>2</v>
      </c>
      <c r="X106" s="3104"/>
      <c r="Y106" s="2841" t="s">
        <v>5181</v>
      </c>
      <c r="Z106" s="2895" t="s">
        <v>5199</v>
      </c>
      <c r="AA106" s="2107">
        <v>0.75</v>
      </c>
      <c r="AB106" s="2107">
        <v>4</v>
      </c>
      <c r="AC106" s="2107">
        <v>380</v>
      </c>
      <c r="AD106" s="2912">
        <v>37</v>
      </c>
      <c r="AE106" s="3114"/>
      <c r="AF106" s="3115"/>
      <c r="AG106" s="2909" t="s">
        <v>687</v>
      </c>
      <c r="AH106" s="2905" t="s">
        <v>5163</v>
      </c>
      <c r="AI106" s="2097">
        <v>1</v>
      </c>
      <c r="AJ106" s="2901" t="str">
        <f t="shared" ref="AJ106:AJ150" si="5">A106</f>
        <v>B-2.6.2.3.2</v>
      </c>
    </row>
    <row r="107" spans="1:36" ht="42">
      <c r="A107" s="2107" t="s">
        <v>4654</v>
      </c>
      <c r="B107" s="2097">
        <v>1</v>
      </c>
      <c r="C107" s="2646" t="s">
        <v>4347</v>
      </c>
      <c r="D107" s="2667" t="s">
        <v>683</v>
      </c>
      <c r="E107" s="3130"/>
      <c r="F107" s="3131"/>
      <c r="G107" s="2671">
        <v>37</v>
      </c>
      <c r="H107" s="2390">
        <v>380</v>
      </c>
      <c r="I107" s="2390">
        <v>4</v>
      </c>
      <c r="J107" s="2390">
        <v>0.75</v>
      </c>
      <c r="K107" s="2390" t="s">
        <v>4652</v>
      </c>
      <c r="L107" s="2390" t="s">
        <v>4541</v>
      </c>
      <c r="M107" s="3103">
        <v>2</v>
      </c>
      <c r="N107" s="3104"/>
      <c r="O107" s="3103">
        <v>2</v>
      </c>
      <c r="P107" s="3104"/>
      <c r="Q107" s="3132"/>
      <c r="R107" s="3133"/>
      <c r="S107" s="2900"/>
      <c r="T107" s="2775"/>
      <c r="U107" s="3114">
        <v>2</v>
      </c>
      <c r="V107" s="3115"/>
      <c r="W107" s="3103">
        <v>2</v>
      </c>
      <c r="X107" s="3104"/>
      <c r="Y107" s="2841" t="s">
        <v>5181</v>
      </c>
      <c r="Z107" s="2895" t="s">
        <v>5199</v>
      </c>
      <c r="AA107" s="2107">
        <v>0.75</v>
      </c>
      <c r="AB107" s="2107">
        <v>4</v>
      </c>
      <c r="AC107" s="2107">
        <v>380</v>
      </c>
      <c r="AD107" s="2912">
        <v>37</v>
      </c>
      <c r="AE107" s="3114"/>
      <c r="AF107" s="3115"/>
      <c r="AG107" s="2909" t="s">
        <v>683</v>
      </c>
      <c r="AH107" s="2905" t="s">
        <v>5164</v>
      </c>
      <c r="AI107" s="2097">
        <v>1</v>
      </c>
      <c r="AJ107" s="2901" t="str">
        <f t="shared" si="5"/>
        <v>B-2.6.2.3.3</v>
      </c>
    </row>
    <row r="108" spans="1:36" ht="42">
      <c r="A108" s="2107" t="s">
        <v>4655</v>
      </c>
      <c r="B108" s="2097">
        <v>1</v>
      </c>
      <c r="C108" s="2646" t="s">
        <v>4349</v>
      </c>
      <c r="D108" s="2667" t="s">
        <v>675</v>
      </c>
      <c r="E108" s="3130"/>
      <c r="F108" s="3131"/>
      <c r="G108" s="2671">
        <v>37</v>
      </c>
      <c r="H108" s="2390">
        <v>380</v>
      </c>
      <c r="I108" s="2390">
        <v>4</v>
      </c>
      <c r="J108" s="2390">
        <v>0.75</v>
      </c>
      <c r="K108" s="2390" t="s">
        <v>4652</v>
      </c>
      <c r="L108" s="2390" t="s">
        <v>4541</v>
      </c>
      <c r="M108" s="3103">
        <v>2</v>
      </c>
      <c r="N108" s="3104"/>
      <c r="O108" s="3103">
        <v>2</v>
      </c>
      <c r="P108" s="3104"/>
      <c r="Q108" s="3132"/>
      <c r="R108" s="3133"/>
      <c r="S108" s="2900"/>
      <c r="T108" s="2775"/>
      <c r="U108" s="3114">
        <v>2</v>
      </c>
      <c r="V108" s="3115"/>
      <c r="W108" s="3103">
        <v>2</v>
      </c>
      <c r="X108" s="3104"/>
      <c r="Y108" s="2841" t="s">
        <v>5181</v>
      </c>
      <c r="Z108" s="2895" t="s">
        <v>5199</v>
      </c>
      <c r="AA108" s="2107">
        <v>0.75</v>
      </c>
      <c r="AB108" s="2107">
        <v>4</v>
      </c>
      <c r="AC108" s="2107">
        <v>380</v>
      </c>
      <c r="AD108" s="2912">
        <v>37</v>
      </c>
      <c r="AE108" s="3114"/>
      <c r="AF108" s="3115"/>
      <c r="AG108" s="2909" t="s">
        <v>675</v>
      </c>
      <c r="AH108" s="2905" t="s">
        <v>5165</v>
      </c>
      <c r="AI108" s="2097">
        <v>1</v>
      </c>
      <c r="AJ108" s="2901" t="str">
        <f t="shared" si="5"/>
        <v>B-2.6.2.3.4</v>
      </c>
    </row>
    <row r="109" spans="1:36" ht="42">
      <c r="A109" s="2107" t="s">
        <v>4656</v>
      </c>
      <c r="B109" s="2097">
        <v>1</v>
      </c>
      <c r="C109" s="2646" t="s">
        <v>4351</v>
      </c>
      <c r="D109" s="2667" t="s">
        <v>677</v>
      </c>
      <c r="E109" s="3130"/>
      <c r="F109" s="3131"/>
      <c r="G109" s="2671">
        <v>45</v>
      </c>
      <c r="H109" s="2390">
        <v>380</v>
      </c>
      <c r="I109" s="2390">
        <v>4</v>
      </c>
      <c r="J109" s="2390">
        <v>0.75</v>
      </c>
      <c r="K109" s="2390" t="s">
        <v>4652</v>
      </c>
      <c r="L109" s="2390" t="s">
        <v>4541</v>
      </c>
      <c r="M109" s="3103">
        <v>2</v>
      </c>
      <c r="N109" s="3104"/>
      <c r="O109" s="3103">
        <v>2</v>
      </c>
      <c r="P109" s="3104"/>
      <c r="Q109" s="3132"/>
      <c r="R109" s="3133"/>
      <c r="S109" s="2900"/>
      <c r="T109" s="2775"/>
      <c r="U109" s="3114">
        <v>2</v>
      </c>
      <c r="V109" s="3115"/>
      <c r="W109" s="3103">
        <v>2</v>
      </c>
      <c r="X109" s="3104"/>
      <c r="Y109" s="2841" t="s">
        <v>5181</v>
      </c>
      <c r="Z109" s="2895" t="s">
        <v>5199</v>
      </c>
      <c r="AA109" s="2107">
        <v>0.75</v>
      </c>
      <c r="AB109" s="2107">
        <v>4</v>
      </c>
      <c r="AC109" s="2107">
        <v>380</v>
      </c>
      <c r="AD109" s="2912">
        <v>45</v>
      </c>
      <c r="AE109" s="3114"/>
      <c r="AF109" s="3115"/>
      <c r="AG109" s="2909" t="s">
        <v>677</v>
      </c>
      <c r="AH109" s="2905" t="s">
        <v>5166</v>
      </c>
      <c r="AI109" s="2097">
        <v>1</v>
      </c>
      <c r="AJ109" s="2901" t="str">
        <f t="shared" si="5"/>
        <v>B-2.6.2.3.5</v>
      </c>
    </row>
    <row r="110" spans="1:36" ht="42">
      <c r="A110" s="2107" t="s">
        <v>4657</v>
      </c>
      <c r="B110" s="2097">
        <v>1</v>
      </c>
      <c r="C110" s="2646" t="s">
        <v>4353</v>
      </c>
      <c r="D110" s="2667" t="s">
        <v>679</v>
      </c>
      <c r="E110" s="3130"/>
      <c r="F110" s="3131"/>
      <c r="G110" s="2671">
        <v>37</v>
      </c>
      <c r="H110" s="2390">
        <v>380</v>
      </c>
      <c r="I110" s="2390">
        <v>4</v>
      </c>
      <c r="J110" s="2390">
        <v>0.75</v>
      </c>
      <c r="K110" s="2390" t="s">
        <v>4652</v>
      </c>
      <c r="L110" s="2390" t="s">
        <v>4541</v>
      </c>
      <c r="M110" s="3103">
        <v>2</v>
      </c>
      <c r="N110" s="3104"/>
      <c r="O110" s="3103">
        <v>2</v>
      </c>
      <c r="P110" s="3104"/>
      <c r="Q110" s="3132"/>
      <c r="R110" s="3133"/>
      <c r="S110" s="2900"/>
      <c r="T110" s="2775"/>
      <c r="U110" s="3114">
        <v>2</v>
      </c>
      <c r="V110" s="3115"/>
      <c r="W110" s="3103">
        <v>2</v>
      </c>
      <c r="X110" s="3104"/>
      <c r="Y110" s="2841" t="s">
        <v>5181</v>
      </c>
      <c r="Z110" s="2895" t="s">
        <v>5199</v>
      </c>
      <c r="AA110" s="2107">
        <v>0.75</v>
      </c>
      <c r="AB110" s="2107">
        <v>4</v>
      </c>
      <c r="AC110" s="2107">
        <v>380</v>
      </c>
      <c r="AD110" s="2912">
        <v>37</v>
      </c>
      <c r="AE110" s="3114"/>
      <c r="AF110" s="3115"/>
      <c r="AG110" s="2909" t="s">
        <v>679</v>
      </c>
      <c r="AH110" s="2905" t="s">
        <v>5167</v>
      </c>
      <c r="AI110" s="2097">
        <v>1</v>
      </c>
      <c r="AJ110" s="2901" t="str">
        <f t="shared" si="5"/>
        <v>B-2.6.2.3.6</v>
      </c>
    </row>
    <row r="111" spans="1:36" ht="42">
      <c r="A111" s="2107" t="s">
        <v>4658</v>
      </c>
      <c r="B111" s="2097">
        <v>1</v>
      </c>
      <c r="C111" s="2646" t="s">
        <v>4355</v>
      </c>
      <c r="D111" s="2667" t="s">
        <v>4543</v>
      </c>
      <c r="E111" s="3130"/>
      <c r="F111" s="3131"/>
      <c r="G111" s="2671">
        <v>37</v>
      </c>
      <c r="H111" s="2390">
        <v>380</v>
      </c>
      <c r="I111" s="2390">
        <v>4</v>
      </c>
      <c r="J111" s="2390">
        <v>0.75</v>
      </c>
      <c r="K111" s="2390" t="s">
        <v>4652</v>
      </c>
      <c r="L111" s="2390" t="s">
        <v>4541</v>
      </c>
      <c r="M111" s="3103">
        <v>2</v>
      </c>
      <c r="N111" s="3104"/>
      <c r="O111" s="3103">
        <v>2</v>
      </c>
      <c r="P111" s="3104"/>
      <c r="Q111" s="2517"/>
      <c r="R111" s="2518"/>
      <c r="S111" s="2900"/>
      <c r="T111" s="2775"/>
      <c r="U111" s="3114">
        <v>2</v>
      </c>
      <c r="V111" s="3115"/>
      <c r="W111" s="3103">
        <v>2</v>
      </c>
      <c r="X111" s="3104"/>
      <c r="Y111" s="2841" t="s">
        <v>5181</v>
      </c>
      <c r="Z111" s="2895" t="s">
        <v>5199</v>
      </c>
      <c r="AA111" s="2107">
        <v>0.75</v>
      </c>
      <c r="AB111" s="2107">
        <v>4</v>
      </c>
      <c r="AC111" s="2107">
        <v>380</v>
      </c>
      <c r="AD111" s="2912">
        <v>37</v>
      </c>
      <c r="AE111" s="3114"/>
      <c r="AF111" s="3115"/>
      <c r="AG111" s="2909" t="s">
        <v>4543</v>
      </c>
      <c r="AH111" s="2905" t="s">
        <v>5168</v>
      </c>
      <c r="AI111" s="2097">
        <v>1</v>
      </c>
      <c r="AJ111" s="2901" t="str">
        <f t="shared" si="5"/>
        <v>B-2.6.2.3.7</v>
      </c>
    </row>
    <row r="112" spans="1:36" ht="42">
      <c r="A112" s="2107" t="s">
        <v>4659</v>
      </c>
      <c r="B112" s="2097">
        <v>1</v>
      </c>
      <c r="C112" s="2646" t="s">
        <v>4357</v>
      </c>
      <c r="D112" s="2667" t="s">
        <v>4544</v>
      </c>
      <c r="E112" s="3130"/>
      <c r="F112" s="3131"/>
      <c r="G112" s="2671">
        <v>37</v>
      </c>
      <c r="H112" s="2390">
        <v>380</v>
      </c>
      <c r="I112" s="2390">
        <v>4</v>
      </c>
      <c r="J112" s="2390">
        <v>0.75</v>
      </c>
      <c r="K112" s="2390" t="s">
        <v>4652</v>
      </c>
      <c r="L112" s="2390" t="s">
        <v>4541</v>
      </c>
      <c r="M112" s="3103">
        <v>2</v>
      </c>
      <c r="N112" s="3104"/>
      <c r="O112" s="3103">
        <v>2</v>
      </c>
      <c r="P112" s="3104"/>
      <c r="Q112" s="2517"/>
      <c r="R112" s="2518"/>
      <c r="S112" s="2900"/>
      <c r="T112" s="2775"/>
      <c r="U112" s="3114">
        <v>2</v>
      </c>
      <c r="V112" s="3115"/>
      <c r="W112" s="3103">
        <v>2</v>
      </c>
      <c r="X112" s="3104"/>
      <c r="Y112" s="2841" t="s">
        <v>5181</v>
      </c>
      <c r="Z112" s="2895" t="s">
        <v>5199</v>
      </c>
      <c r="AA112" s="2107">
        <v>0.75</v>
      </c>
      <c r="AB112" s="2107">
        <v>4</v>
      </c>
      <c r="AC112" s="2107">
        <v>380</v>
      </c>
      <c r="AD112" s="2912">
        <v>37</v>
      </c>
      <c r="AE112" s="3114"/>
      <c r="AF112" s="3115"/>
      <c r="AG112" s="2909" t="s">
        <v>4544</v>
      </c>
      <c r="AH112" s="2905" t="s">
        <v>5169</v>
      </c>
      <c r="AI112" s="2097">
        <v>1</v>
      </c>
      <c r="AJ112" s="2901" t="str">
        <f t="shared" si="5"/>
        <v>B-2.6.2.3.8</v>
      </c>
    </row>
    <row r="113" spans="1:36" ht="14" customHeight="1">
      <c r="A113" s="2107" t="s">
        <v>4660</v>
      </c>
      <c r="B113" s="2097">
        <v>1</v>
      </c>
      <c r="C113" s="2646" t="s">
        <v>4359</v>
      </c>
      <c r="D113" s="2667" t="s">
        <v>4545</v>
      </c>
      <c r="E113" s="3130"/>
      <c r="F113" s="3131"/>
      <c r="G113" s="2671">
        <v>37</v>
      </c>
      <c r="H113" s="2390">
        <v>380</v>
      </c>
      <c r="I113" s="2390">
        <v>4</v>
      </c>
      <c r="J113" s="2390">
        <v>0.75</v>
      </c>
      <c r="K113" s="2390" t="s">
        <v>4652</v>
      </c>
      <c r="L113" s="2390" t="s">
        <v>4541</v>
      </c>
      <c r="M113" s="3103">
        <v>2</v>
      </c>
      <c r="N113" s="3104"/>
      <c r="O113" s="3103">
        <v>2</v>
      </c>
      <c r="P113" s="3104"/>
      <c r="Q113" s="2517"/>
      <c r="R113" s="2518"/>
      <c r="S113" s="2900"/>
      <c r="T113" s="2775"/>
      <c r="U113" s="3114">
        <v>2</v>
      </c>
      <c r="V113" s="3115"/>
      <c r="W113" s="3103">
        <v>2</v>
      </c>
      <c r="X113" s="3104"/>
      <c r="Y113" s="2841" t="s">
        <v>5181</v>
      </c>
      <c r="Z113" s="2895" t="s">
        <v>5199</v>
      </c>
      <c r="AA113" s="2107">
        <v>0.75</v>
      </c>
      <c r="AB113" s="2107">
        <v>4</v>
      </c>
      <c r="AC113" s="2107">
        <v>380</v>
      </c>
      <c r="AD113" s="2912">
        <v>37</v>
      </c>
      <c r="AE113" s="3114"/>
      <c r="AF113" s="3115"/>
      <c r="AG113" s="2909" t="s">
        <v>4545</v>
      </c>
      <c r="AH113" s="2905" t="s">
        <v>5170</v>
      </c>
      <c r="AI113" s="2097">
        <v>1</v>
      </c>
      <c r="AJ113" s="2901" t="str">
        <f t="shared" si="5"/>
        <v>B-2.6.2.3.9</v>
      </c>
    </row>
    <row r="114" spans="1:36" ht="42">
      <c r="A114" s="2107" t="s">
        <v>4661</v>
      </c>
      <c r="B114" s="2097">
        <v>1</v>
      </c>
      <c r="C114" s="2646" t="s">
        <v>4361</v>
      </c>
      <c r="D114" s="2667" t="s">
        <v>673</v>
      </c>
      <c r="E114" s="3130"/>
      <c r="F114" s="3131"/>
      <c r="G114" s="2671">
        <f t="shared" ref="G114:G150" si="6">F114*1.2</f>
        <v>0</v>
      </c>
      <c r="H114" s="2390">
        <v>380</v>
      </c>
      <c r="I114" s="2390">
        <v>4</v>
      </c>
      <c r="J114" s="2390">
        <v>0.75</v>
      </c>
      <c r="K114" s="2390" t="s">
        <v>4652</v>
      </c>
      <c r="L114" s="2390" t="s">
        <v>4541</v>
      </c>
      <c r="M114" s="3103">
        <v>2</v>
      </c>
      <c r="N114" s="3104"/>
      <c r="O114" s="3103">
        <v>2</v>
      </c>
      <c r="P114" s="3104"/>
      <c r="Q114" s="2517"/>
      <c r="R114" s="2518"/>
      <c r="S114" s="2900"/>
      <c r="T114" s="2775"/>
      <c r="U114" s="3114">
        <v>2</v>
      </c>
      <c r="V114" s="3115"/>
      <c r="W114" s="3103">
        <v>2</v>
      </c>
      <c r="X114" s="3104"/>
      <c r="Y114" s="2841" t="s">
        <v>5181</v>
      </c>
      <c r="Z114" s="2895" t="s">
        <v>5199</v>
      </c>
      <c r="AA114" s="2107">
        <v>0.75</v>
      </c>
      <c r="AB114" s="2107">
        <v>4</v>
      </c>
      <c r="AC114" s="2107">
        <v>380</v>
      </c>
      <c r="AD114" s="2912">
        <v>0</v>
      </c>
      <c r="AE114" s="3114"/>
      <c r="AF114" s="3115"/>
      <c r="AG114" s="2909" t="s">
        <v>673</v>
      </c>
      <c r="AH114" s="2905" t="s">
        <v>5171</v>
      </c>
      <c r="AI114" s="2097">
        <v>1</v>
      </c>
      <c r="AJ114" s="2901" t="str">
        <f t="shared" si="5"/>
        <v>B-2.6.2.3.10</v>
      </c>
    </row>
    <row r="115" spans="1:36" ht="42">
      <c r="A115" s="2107" t="s">
        <v>4662</v>
      </c>
      <c r="B115" s="2097">
        <v>1</v>
      </c>
      <c r="C115" s="2646" t="s">
        <v>4363</v>
      </c>
      <c r="D115" s="2667" t="s">
        <v>661</v>
      </c>
      <c r="E115" s="3130"/>
      <c r="F115" s="3131"/>
      <c r="G115" s="2671">
        <v>37</v>
      </c>
      <c r="H115" s="2390">
        <v>380</v>
      </c>
      <c r="I115" s="2390">
        <v>4</v>
      </c>
      <c r="J115" s="2390">
        <v>0.75</v>
      </c>
      <c r="K115" s="2390" t="s">
        <v>4652</v>
      </c>
      <c r="L115" s="2390" t="s">
        <v>4541</v>
      </c>
      <c r="M115" s="3103">
        <v>2</v>
      </c>
      <c r="N115" s="3104"/>
      <c r="O115" s="3103">
        <v>2</v>
      </c>
      <c r="P115" s="3104"/>
      <c r="Q115" s="2517"/>
      <c r="R115" s="2518"/>
      <c r="S115" s="2900"/>
      <c r="T115" s="2775"/>
      <c r="U115" s="3114">
        <v>2</v>
      </c>
      <c r="V115" s="3115"/>
      <c r="W115" s="3103">
        <v>2</v>
      </c>
      <c r="X115" s="3104"/>
      <c r="Y115" s="2841" t="s">
        <v>5181</v>
      </c>
      <c r="Z115" s="2895" t="s">
        <v>5199</v>
      </c>
      <c r="AA115" s="2107">
        <v>0.75</v>
      </c>
      <c r="AB115" s="2107">
        <v>4</v>
      </c>
      <c r="AC115" s="2107">
        <v>380</v>
      </c>
      <c r="AD115" s="2912">
        <v>37</v>
      </c>
      <c r="AE115" s="3114"/>
      <c r="AF115" s="3115"/>
      <c r="AG115" s="2909" t="s">
        <v>661</v>
      </c>
      <c r="AH115" s="2905" t="s">
        <v>5172</v>
      </c>
      <c r="AI115" s="2097">
        <v>1</v>
      </c>
      <c r="AJ115" s="2901" t="str">
        <f t="shared" si="5"/>
        <v>B-2.6.2.3.11</v>
      </c>
    </row>
    <row r="116" spans="1:36" ht="42">
      <c r="A116" s="2107" t="s">
        <v>4663</v>
      </c>
      <c r="B116" s="2097">
        <v>1</v>
      </c>
      <c r="C116" s="2646" t="s">
        <v>4365</v>
      </c>
      <c r="D116" s="2667" t="s">
        <v>667</v>
      </c>
      <c r="E116" s="3130"/>
      <c r="F116" s="3131"/>
      <c r="G116" s="2671">
        <v>55</v>
      </c>
      <c r="H116" s="2390">
        <v>380</v>
      </c>
      <c r="I116" s="2390">
        <v>4</v>
      </c>
      <c r="J116" s="2390">
        <v>0.75</v>
      </c>
      <c r="K116" s="2390" t="s">
        <v>4652</v>
      </c>
      <c r="L116" s="2390" t="s">
        <v>4541</v>
      </c>
      <c r="M116" s="3103">
        <v>2</v>
      </c>
      <c r="N116" s="3104"/>
      <c r="O116" s="3103">
        <v>2</v>
      </c>
      <c r="P116" s="3104"/>
      <c r="Q116" s="2517"/>
      <c r="R116" s="2518"/>
      <c r="S116" s="2900"/>
      <c r="T116" s="2775"/>
      <c r="U116" s="3114">
        <v>2</v>
      </c>
      <c r="V116" s="3115"/>
      <c r="W116" s="3103">
        <v>2</v>
      </c>
      <c r="X116" s="3104"/>
      <c r="Y116" s="2841" t="s">
        <v>5181</v>
      </c>
      <c r="Z116" s="2895" t="s">
        <v>5199</v>
      </c>
      <c r="AA116" s="2107">
        <v>0.75</v>
      </c>
      <c r="AB116" s="2107">
        <v>4</v>
      </c>
      <c r="AC116" s="2107">
        <v>380</v>
      </c>
      <c r="AD116" s="2912">
        <v>55</v>
      </c>
      <c r="AE116" s="3114"/>
      <c r="AF116" s="3115"/>
      <c r="AG116" s="2909" t="s">
        <v>667</v>
      </c>
      <c r="AH116" s="2905" t="s">
        <v>5173</v>
      </c>
      <c r="AI116" s="2097">
        <v>1</v>
      </c>
      <c r="AJ116" s="2901" t="str">
        <f t="shared" si="5"/>
        <v>B-2.6.2.3.12</v>
      </c>
    </row>
    <row r="117" spans="1:36" ht="42">
      <c r="A117" s="2107" t="s">
        <v>4664</v>
      </c>
      <c r="B117" s="2097">
        <v>1</v>
      </c>
      <c r="C117" s="2646" t="s">
        <v>4368</v>
      </c>
      <c r="D117" s="2667" t="s">
        <v>663</v>
      </c>
      <c r="E117" s="3130"/>
      <c r="F117" s="3131"/>
      <c r="G117" s="2671">
        <v>37</v>
      </c>
      <c r="H117" s="2390">
        <v>380</v>
      </c>
      <c r="I117" s="2390">
        <v>4</v>
      </c>
      <c r="J117" s="2390">
        <v>0.75</v>
      </c>
      <c r="K117" s="2390" t="s">
        <v>4652</v>
      </c>
      <c r="L117" s="2390" t="s">
        <v>4541</v>
      </c>
      <c r="M117" s="3103">
        <v>2</v>
      </c>
      <c r="N117" s="3104"/>
      <c r="O117" s="3103">
        <v>2</v>
      </c>
      <c r="P117" s="3104"/>
      <c r="Q117" s="2517"/>
      <c r="R117" s="2518"/>
      <c r="S117" s="2900"/>
      <c r="T117" s="2775"/>
      <c r="U117" s="3114">
        <v>2</v>
      </c>
      <c r="V117" s="3115"/>
      <c r="W117" s="3103">
        <v>2</v>
      </c>
      <c r="X117" s="3104"/>
      <c r="Y117" s="2841" t="s">
        <v>5181</v>
      </c>
      <c r="Z117" s="2895" t="s">
        <v>5199</v>
      </c>
      <c r="AA117" s="2107">
        <v>0.75</v>
      </c>
      <c r="AB117" s="2107">
        <v>4</v>
      </c>
      <c r="AC117" s="2107">
        <v>380</v>
      </c>
      <c r="AD117" s="2912">
        <v>37</v>
      </c>
      <c r="AE117" s="3114"/>
      <c r="AF117" s="3115"/>
      <c r="AG117" s="2909" t="s">
        <v>663</v>
      </c>
      <c r="AH117" s="2905" t="s">
        <v>5185</v>
      </c>
      <c r="AI117" s="2097">
        <v>1</v>
      </c>
      <c r="AJ117" s="2901" t="str">
        <f t="shared" si="5"/>
        <v>B-2.6.2.3.13</v>
      </c>
    </row>
    <row r="118" spans="1:36" ht="42">
      <c r="A118" s="2107" t="s">
        <v>4665</v>
      </c>
      <c r="B118" s="2097">
        <v>1</v>
      </c>
      <c r="C118" s="2646" t="s">
        <v>4371</v>
      </c>
      <c r="D118" s="2667" t="s">
        <v>671</v>
      </c>
      <c r="E118" s="3130"/>
      <c r="F118" s="3131"/>
      <c r="G118" s="2671">
        <v>37</v>
      </c>
      <c r="H118" s="2390">
        <v>380</v>
      </c>
      <c r="I118" s="2390">
        <v>4</v>
      </c>
      <c r="J118" s="2390">
        <v>0.75</v>
      </c>
      <c r="K118" s="2390" t="s">
        <v>4652</v>
      </c>
      <c r="L118" s="2390" t="s">
        <v>4541</v>
      </c>
      <c r="M118" s="3103">
        <v>2</v>
      </c>
      <c r="N118" s="3104"/>
      <c r="O118" s="3103">
        <v>2</v>
      </c>
      <c r="P118" s="3104"/>
      <c r="Q118" s="2517"/>
      <c r="R118" s="2518"/>
      <c r="S118" s="2900"/>
      <c r="T118" s="2775"/>
      <c r="U118" s="3114">
        <v>2</v>
      </c>
      <c r="V118" s="3115"/>
      <c r="W118" s="3103">
        <v>2</v>
      </c>
      <c r="X118" s="3104"/>
      <c r="Y118" s="2841" t="s">
        <v>5181</v>
      </c>
      <c r="Z118" s="2895" t="s">
        <v>5199</v>
      </c>
      <c r="AA118" s="2107">
        <v>0.75</v>
      </c>
      <c r="AB118" s="2107">
        <v>4</v>
      </c>
      <c r="AC118" s="2107">
        <v>380</v>
      </c>
      <c r="AD118" s="2912">
        <v>37</v>
      </c>
      <c r="AE118" s="3114"/>
      <c r="AF118" s="3115"/>
      <c r="AG118" s="2909" t="s">
        <v>671</v>
      </c>
      <c r="AH118" s="2905" t="s">
        <v>5186</v>
      </c>
      <c r="AI118" s="2097">
        <v>1</v>
      </c>
      <c r="AJ118" s="2901" t="str">
        <f t="shared" si="5"/>
        <v>B-2.6.2.3.14</v>
      </c>
    </row>
    <row r="119" spans="1:36" ht="42">
      <c r="A119" s="2107" t="s">
        <v>4666</v>
      </c>
      <c r="B119" s="2097">
        <v>1</v>
      </c>
      <c r="C119" s="2646" t="s">
        <v>4374</v>
      </c>
      <c r="D119" s="2667" t="s">
        <v>681</v>
      </c>
      <c r="E119" s="3130"/>
      <c r="F119" s="3131"/>
      <c r="G119" s="2671">
        <v>37</v>
      </c>
      <c r="H119" s="2390">
        <v>380</v>
      </c>
      <c r="I119" s="2390">
        <v>4</v>
      </c>
      <c r="J119" s="2390">
        <v>0.75</v>
      </c>
      <c r="K119" s="2390" t="s">
        <v>4652</v>
      </c>
      <c r="L119" s="2390" t="s">
        <v>4541</v>
      </c>
      <c r="M119" s="3103">
        <v>2</v>
      </c>
      <c r="N119" s="3104"/>
      <c r="O119" s="3103">
        <v>2</v>
      </c>
      <c r="P119" s="3104"/>
      <c r="Q119" s="2517"/>
      <c r="R119" s="2518"/>
      <c r="S119" s="2900"/>
      <c r="T119" s="2775"/>
      <c r="U119" s="3114">
        <v>2</v>
      </c>
      <c r="V119" s="3115"/>
      <c r="W119" s="3103">
        <v>2</v>
      </c>
      <c r="X119" s="3104"/>
      <c r="Y119" s="2841" t="s">
        <v>5181</v>
      </c>
      <c r="Z119" s="2895" t="s">
        <v>5199</v>
      </c>
      <c r="AA119" s="2107">
        <v>0.75</v>
      </c>
      <c r="AB119" s="2107">
        <v>4</v>
      </c>
      <c r="AC119" s="2107">
        <v>380</v>
      </c>
      <c r="AD119" s="2912">
        <v>37</v>
      </c>
      <c r="AE119" s="3114"/>
      <c r="AF119" s="3115"/>
      <c r="AG119" s="2909" t="s">
        <v>681</v>
      </c>
      <c r="AH119" s="2905" t="s">
        <v>5187</v>
      </c>
      <c r="AI119" s="2097">
        <v>1</v>
      </c>
      <c r="AJ119" s="2901" t="str">
        <f t="shared" si="5"/>
        <v>B-2.6.2.3.15</v>
      </c>
    </row>
    <row r="120" spans="1:36" ht="42">
      <c r="A120" s="2107" t="s">
        <v>4667</v>
      </c>
      <c r="B120" s="2097">
        <v>1</v>
      </c>
      <c r="C120" s="2646" t="s">
        <v>4377</v>
      </c>
      <c r="D120" s="2667" t="s">
        <v>4550</v>
      </c>
      <c r="E120" s="3130"/>
      <c r="F120" s="3131"/>
      <c r="G120" s="2671">
        <v>37</v>
      </c>
      <c r="H120" s="2390">
        <v>380</v>
      </c>
      <c r="I120" s="2390">
        <v>4</v>
      </c>
      <c r="J120" s="2390">
        <v>0.75</v>
      </c>
      <c r="K120" s="2390" t="s">
        <v>4652</v>
      </c>
      <c r="L120" s="2390" t="s">
        <v>4541</v>
      </c>
      <c r="M120" s="3103">
        <v>2</v>
      </c>
      <c r="N120" s="3104"/>
      <c r="O120" s="3103">
        <v>2</v>
      </c>
      <c r="P120" s="3104"/>
      <c r="Q120" s="2517"/>
      <c r="R120" s="2518"/>
      <c r="S120" s="2900"/>
      <c r="T120" s="2775"/>
      <c r="U120" s="3114">
        <v>2</v>
      </c>
      <c r="V120" s="3115"/>
      <c r="W120" s="3103">
        <v>2</v>
      </c>
      <c r="X120" s="3104"/>
      <c r="Y120" s="2841" t="s">
        <v>5181</v>
      </c>
      <c r="Z120" s="2895" t="s">
        <v>5199</v>
      </c>
      <c r="AA120" s="2107">
        <v>0.75</v>
      </c>
      <c r="AB120" s="2107">
        <v>4</v>
      </c>
      <c r="AC120" s="2107">
        <v>380</v>
      </c>
      <c r="AD120" s="2912">
        <v>37</v>
      </c>
      <c r="AE120" s="3114"/>
      <c r="AF120" s="3115"/>
      <c r="AG120" s="2909" t="s">
        <v>4550</v>
      </c>
      <c r="AH120" s="2905" t="s">
        <v>5188</v>
      </c>
      <c r="AI120" s="2097">
        <v>1</v>
      </c>
      <c r="AJ120" s="2901" t="str">
        <f t="shared" si="5"/>
        <v>B-2.6.2.3.16</v>
      </c>
    </row>
    <row r="121" spans="1:36" ht="42">
      <c r="A121" s="2107" t="s">
        <v>4668</v>
      </c>
      <c r="B121" s="2097">
        <v>1</v>
      </c>
      <c r="C121" s="2646" t="s">
        <v>4380</v>
      </c>
      <c r="D121" s="2667" t="s">
        <v>4552</v>
      </c>
      <c r="E121" s="3130"/>
      <c r="F121" s="3131"/>
      <c r="G121" s="2671">
        <v>37</v>
      </c>
      <c r="H121" s="2390">
        <v>380</v>
      </c>
      <c r="I121" s="2390">
        <v>4</v>
      </c>
      <c r="J121" s="2390">
        <v>0.75</v>
      </c>
      <c r="K121" s="2390" t="s">
        <v>4652</v>
      </c>
      <c r="L121" s="2390" t="s">
        <v>4541</v>
      </c>
      <c r="M121" s="3103">
        <v>2</v>
      </c>
      <c r="N121" s="3104"/>
      <c r="O121" s="3103">
        <v>2</v>
      </c>
      <c r="P121" s="3104"/>
      <c r="Q121" s="2517"/>
      <c r="R121" s="2518"/>
      <c r="S121" s="2900"/>
      <c r="T121" s="2775"/>
      <c r="U121" s="3114">
        <v>2</v>
      </c>
      <c r="V121" s="3115"/>
      <c r="W121" s="3103">
        <v>2</v>
      </c>
      <c r="X121" s="3104"/>
      <c r="Y121" s="2841" t="s">
        <v>5181</v>
      </c>
      <c r="Z121" s="2895" t="s">
        <v>5199</v>
      </c>
      <c r="AA121" s="2107">
        <v>0.75</v>
      </c>
      <c r="AB121" s="2107">
        <v>4</v>
      </c>
      <c r="AC121" s="2107">
        <v>380</v>
      </c>
      <c r="AD121" s="2912">
        <v>37</v>
      </c>
      <c r="AE121" s="3114"/>
      <c r="AF121" s="3115"/>
      <c r="AG121" s="2909" t="s">
        <v>4552</v>
      </c>
      <c r="AH121" s="2905" t="s">
        <v>5189</v>
      </c>
      <c r="AI121" s="2097">
        <v>1</v>
      </c>
      <c r="AJ121" s="2901" t="str">
        <f t="shared" si="5"/>
        <v>B-2.6.2.3.17</v>
      </c>
    </row>
    <row r="122" spans="1:36" ht="42">
      <c r="A122" s="2107" t="s">
        <v>4669</v>
      </c>
      <c r="B122" s="2097">
        <v>1</v>
      </c>
      <c r="C122" s="2646" t="s">
        <v>4383</v>
      </c>
      <c r="D122" s="2667" t="s">
        <v>4553</v>
      </c>
      <c r="E122" s="3130"/>
      <c r="F122" s="3131"/>
      <c r="G122" s="2671">
        <v>37</v>
      </c>
      <c r="H122" s="2390">
        <v>380</v>
      </c>
      <c r="I122" s="2390">
        <v>4</v>
      </c>
      <c r="J122" s="2390">
        <v>0.75</v>
      </c>
      <c r="K122" s="2390" t="s">
        <v>4652</v>
      </c>
      <c r="L122" s="2390" t="s">
        <v>4541</v>
      </c>
      <c r="M122" s="3103">
        <v>2</v>
      </c>
      <c r="N122" s="3104"/>
      <c r="O122" s="3103">
        <v>2</v>
      </c>
      <c r="P122" s="3104"/>
      <c r="Q122" s="2517"/>
      <c r="R122" s="2518"/>
      <c r="S122" s="2900"/>
      <c r="T122" s="2775"/>
      <c r="U122" s="3114">
        <v>2</v>
      </c>
      <c r="V122" s="3115"/>
      <c r="W122" s="3103">
        <v>2</v>
      </c>
      <c r="X122" s="3104"/>
      <c r="Y122" s="2841" t="s">
        <v>5181</v>
      </c>
      <c r="Z122" s="2895" t="s">
        <v>5199</v>
      </c>
      <c r="AA122" s="2107">
        <v>0.75</v>
      </c>
      <c r="AB122" s="2107">
        <v>4</v>
      </c>
      <c r="AC122" s="2107">
        <v>380</v>
      </c>
      <c r="AD122" s="2912">
        <v>37</v>
      </c>
      <c r="AE122" s="3114"/>
      <c r="AF122" s="3115"/>
      <c r="AG122" s="2909" t="s">
        <v>4553</v>
      </c>
      <c r="AH122" s="2905" t="s">
        <v>5190</v>
      </c>
      <c r="AI122" s="2097">
        <v>1</v>
      </c>
      <c r="AJ122" s="2901" t="str">
        <f t="shared" si="5"/>
        <v>B-2.6.2.3.18</v>
      </c>
    </row>
    <row r="123" spans="1:36" ht="42">
      <c r="A123" s="2107" t="s">
        <v>4670</v>
      </c>
      <c r="B123" s="2097">
        <v>1</v>
      </c>
      <c r="C123" s="2646" t="s">
        <v>4386</v>
      </c>
      <c r="D123" s="2667" t="s">
        <v>685</v>
      </c>
      <c r="E123" s="3130"/>
      <c r="F123" s="3131"/>
      <c r="G123" s="2671">
        <v>37</v>
      </c>
      <c r="H123" s="2390">
        <v>380</v>
      </c>
      <c r="I123" s="2390">
        <v>4</v>
      </c>
      <c r="J123" s="2390">
        <v>0.75</v>
      </c>
      <c r="K123" s="2390" t="s">
        <v>4652</v>
      </c>
      <c r="L123" s="2390" t="s">
        <v>4541</v>
      </c>
      <c r="M123" s="3103">
        <v>2</v>
      </c>
      <c r="N123" s="3104"/>
      <c r="O123" s="3103">
        <v>2</v>
      </c>
      <c r="P123" s="3104"/>
      <c r="Q123" s="2517"/>
      <c r="R123" s="2518"/>
      <c r="S123" s="2900"/>
      <c r="T123" s="2775"/>
      <c r="U123" s="3114">
        <v>2</v>
      </c>
      <c r="V123" s="3115"/>
      <c r="W123" s="3103">
        <v>2</v>
      </c>
      <c r="X123" s="3104"/>
      <c r="Y123" s="2841" t="s">
        <v>5181</v>
      </c>
      <c r="Z123" s="2895" t="s">
        <v>5199</v>
      </c>
      <c r="AA123" s="2107">
        <v>0.75</v>
      </c>
      <c r="AB123" s="2107">
        <v>4</v>
      </c>
      <c r="AC123" s="2107">
        <v>380</v>
      </c>
      <c r="AD123" s="2912">
        <v>37</v>
      </c>
      <c r="AE123" s="3114"/>
      <c r="AF123" s="3115"/>
      <c r="AG123" s="2909" t="s">
        <v>685</v>
      </c>
      <c r="AH123" s="2905" t="s">
        <v>5191</v>
      </c>
      <c r="AI123" s="2097">
        <v>1</v>
      </c>
      <c r="AJ123" s="2901" t="str">
        <f t="shared" si="5"/>
        <v>B-2.6.2.3.19</v>
      </c>
    </row>
    <row r="124" spans="1:36" ht="42">
      <c r="A124" s="2107" t="s">
        <v>4671</v>
      </c>
      <c r="B124" s="2097">
        <v>1</v>
      </c>
      <c r="C124" s="2646" t="s">
        <v>4389</v>
      </c>
      <c r="D124" s="2667" t="s">
        <v>669</v>
      </c>
      <c r="E124" s="3130"/>
      <c r="F124" s="3131"/>
      <c r="G124" s="2671">
        <v>37</v>
      </c>
      <c r="H124" s="2390">
        <v>380</v>
      </c>
      <c r="I124" s="2390">
        <v>4</v>
      </c>
      <c r="J124" s="2390">
        <v>0.75</v>
      </c>
      <c r="K124" s="2390" t="s">
        <v>4652</v>
      </c>
      <c r="L124" s="2390" t="s">
        <v>4541</v>
      </c>
      <c r="M124" s="3103">
        <v>2</v>
      </c>
      <c r="N124" s="3104"/>
      <c r="O124" s="3103">
        <v>2</v>
      </c>
      <c r="P124" s="3104"/>
      <c r="Q124" s="2517"/>
      <c r="R124" s="2518"/>
      <c r="S124" s="2900"/>
      <c r="T124" s="2775"/>
      <c r="U124" s="3114">
        <v>2</v>
      </c>
      <c r="V124" s="3115"/>
      <c r="W124" s="3103">
        <v>2</v>
      </c>
      <c r="X124" s="3104"/>
      <c r="Y124" s="2841" t="s">
        <v>5181</v>
      </c>
      <c r="Z124" s="2895" t="s">
        <v>5199</v>
      </c>
      <c r="AA124" s="2107">
        <v>0.75</v>
      </c>
      <c r="AB124" s="2107">
        <v>4</v>
      </c>
      <c r="AC124" s="2107">
        <v>380</v>
      </c>
      <c r="AD124" s="2912">
        <v>37</v>
      </c>
      <c r="AE124" s="3114"/>
      <c r="AF124" s="3115"/>
      <c r="AG124" s="2909" t="s">
        <v>669</v>
      </c>
      <c r="AH124" s="2905" t="s">
        <v>5192</v>
      </c>
      <c r="AI124" s="2097">
        <v>1</v>
      </c>
      <c r="AJ124" s="2901" t="str">
        <f t="shared" si="5"/>
        <v>B-2.6.2.3.20</v>
      </c>
    </row>
    <row r="125" spans="1:36" ht="42">
      <c r="A125" s="2107" t="s">
        <v>4672</v>
      </c>
      <c r="B125" s="2097">
        <v>1</v>
      </c>
      <c r="C125" s="2646" t="s">
        <v>4392</v>
      </c>
      <c r="D125" s="2667" t="s">
        <v>665</v>
      </c>
      <c r="E125" s="3130"/>
      <c r="F125" s="3131"/>
      <c r="G125" s="2671">
        <v>37</v>
      </c>
      <c r="H125" s="2390">
        <v>380</v>
      </c>
      <c r="I125" s="2390">
        <v>4</v>
      </c>
      <c r="J125" s="2390">
        <v>0.75</v>
      </c>
      <c r="K125" s="2390" t="s">
        <v>4652</v>
      </c>
      <c r="L125" s="2390" t="s">
        <v>4541</v>
      </c>
      <c r="M125" s="3103">
        <v>2</v>
      </c>
      <c r="N125" s="3104"/>
      <c r="O125" s="3103">
        <v>2</v>
      </c>
      <c r="P125" s="3104"/>
      <c r="Q125" s="2517"/>
      <c r="R125" s="2518"/>
      <c r="S125" s="2900"/>
      <c r="T125" s="2775"/>
      <c r="U125" s="3114">
        <v>2</v>
      </c>
      <c r="V125" s="3115"/>
      <c r="W125" s="3103">
        <v>2</v>
      </c>
      <c r="X125" s="3104"/>
      <c r="Y125" s="2841" t="s">
        <v>5181</v>
      </c>
      <c r="Z125" s="2895" t="s">
        <v>5199</v>
      </c>
      <c r="AA125" s="2107">
        <v>0.75</v>
      </c>
      <c r="AB125" s="2107">
        <v>4</v>
      </c>
      <c r="AC125" s="2107">
        <v>380</v>
      </c>
      <c r="AD125" s="2912">
        <v>37</v>
      </c>
      <c r="AE125" s="3114"/>
      <c r="AF125" s="3115"/>
      <c r="AG125" s="2909" t="s">
        <v>665</v>
      </c>
      <c r="AH125" s="2905" t="s">
        <v>5193</v>
      </c>
      <c r="AI125" s="2097">
        <v>1</v>
      </c>
      <c r="AJ125" s="2901" t="str">
        <f t="shared" si="5"/>
        <v>B-2.6.2.3.21</v>
      </c>
    </row>
    <row r="126" spans="1:36" ht="42">
      <c r="A126" s="2107" t="s">
        <v>4673</v>
      </c>
      <c r="B126" s="2097">
        <v>1</v>
      </c>
      <c r="C126" s="2646" t="s">
        <v>4395</v>
      </c>
      <c r="D126" s="2667" t="s">
        <v>4557</v>
      </c>
      <c r="E126" s="3130"/>
      <c r="F126" s="3131"/>
      <c r="G126" s="2671">
        <v>37</v>
      </c>
      <c r="H126" s="2390">
        <v>380</v>
      </c>
      <c r="I126" s="2390">
        <v>4</v>
      </c>
      <c r="J126" s="2390">
        <v>0.75</v>
      </c>
      <c r="K126" s="2390" t="s">
        <v>4652</v>
      </c>
      <c r="L126" s="2390" t="s">
        <v>4541</v>
      </c>
      <c r="M126" s="3103">
        <v>2</v>
      </c>
      <c r="N126" s="3104"/>
      <c r="O126" s="3103">
        <v>2</v>
      </c>
      <c r="P126" s="3104"/>
      <c r="Q126" s="2517"/>
      <c r="R126" s="2518"/>
      <c r="S126" s="2900"/>
      <c r="T126" s="2775"/>
      <c r="U126" s="3114">
        <v>2</v>
      </c>
      <c r="V126" s="3115"/>
      <c r="W126" s="3103">
        <v>2</v>
      </c>
      <c r="X126" s="3104"/>
      <c r="Y126" s="2841" t="s">
        <v>5181</v>
      </c>
      <c r="Z126" s="2895" t="s">
        <v>5199</v>
      </c>
      <c r="AA126" s="2107">
        <v>0.75</v>
      </c>
      <c r="AB126" s="2107">
        <v>4</v>
      </c>
      <c r="AC126" s="2107">
        <v>380</v>
      </c>
      <c r="AD126" s="2912">
        <v>37</v>
      </c>
      <c r="AE126" s="3114"/>
      <c r="AF126" s="3115"/>
      <c r="AG126" s="2909" t="s">
        <v>4557</v>
      </c>
      <c r="AH126" s="2905" t="s">
        <v>5194</v>
      </c>
      <c r="AI126" s="2097">
        <v>1</v>
      </c>
      <c r="AJ126" s="2901" t="str">
        <f t="shared" si="5"/>
        <v>B-2.6.2.3.22</v>
      </c>
    </row>
    <row r="127" spans="1:36" ht="42">
      <c r="A127" s="2107" t="s">
        <v>4674</v>
      </c>
      <c r="B127" s="2097">
        <v>1</v>
      </c>
      <c r="C127" s="2646" t="s">
        <v>4398</v>
      </c>
      <c r="D127" s="2667" t="s">
        <v>4558</v>
      </c>
      <c r="E127" s="3130"/>
      <c r="F127" s="3131"/>
      <c r="G127" s="2671">
        <v>37</v>
      </c>
      <c r="H127" s="2390">
        <v>380</v>
      </c>
      <c r="I127" s="2390">
        <v>4</v>
      </c>
      <c r="J127" s="2390">
        <v>0.75</v>
      </c>
      <c r="K127" s="2390" t="s">
        <v>4652</v>
      </c>
      <c r="L127" s="2390" t="s">
        <v>4541</v>
      </c>
      <c r="M127" s="3103">
        <v>2</v>
      </c>
      <c r="N127" s="3104"/>
      <c r="O127" s="3103">
        <v>2</v>
      </c>
      <c r="P127" s="3104"/>
      <c r="Q127" s="2517"/>
      <c r="R127" s="2518"/>
      <c r="S127" s="2900"/>
      <c r="T127" s="2775"/>
      <c r="U127" s="3114">
        <v>2</v>
      </c>
      <c r="V127" s="3115"/>
      <c r="W127" s="3103">
        <v>2</v>
      </c>
      <c r="X127" s="3104"/>
      <c r="Y127" s="2841" t="s">
        <v>5181</v>
      </c>
      <c r="Z127" s="2895" t="s">
        <v>5199</v>
      </c>
      <c r="AA127" s="2107">
        <v>0.75</v>
      </c>
      <c r="AB127" s="2107">
        <v>4</v>
      </c>
      <c r="AC127" s="2107">
        <v>380</v>
      </c>
      <c r="AD127" s="2912">
        <v>37</v>
      </c>
      <c r="AE127" s="3114"/>
      <c r="AF127" s="3115"/>
      <c r="AG127" s="2909" t="s">
        <v>4558</v>
      </c>
      <c r="AH127" s="2905" t="s">
        <v>5195</v>
      </c>
      <c r="AI127" s="2097">
        <v>1</v>
      </c>
      <c r="AJ127" s="2901" t="str">
        <f t="shared" si="5"/>
        <v>B-2.6.2.3.23</v>
      </c>
    </row>
    <row r="128" spans="1:36" ht="42">
      <c r="A128" s="2107" t="s">
        <v>4675</v>
      </c>
      <c r="B128" s="2097">
        <v>1</v>
      </c>
      <c r="C128" s="2646" t="s">
        <v>4401</v>
      </c>
      <c r="D128" s="2667" t="s">
        <v>4560</v>
      </c>
      <c r="E128" s="3130"/>
      <c r="F128" s="3131"/>
      <c r="G128" s="2671">
        <f t="shared" si="6"/>
        <v>0</v>
      </c>
      <c r="H128" s="2390">
        <v>380</v>
      </c>
      <c r="I128" s="2390">
        <v>4</v>
      </c>
      <c r="J128" s="2390">
        <v>0.75</v>
      </c>
      <c r="K128" s="2390" t="s">
        <v>4652</v>
      </c>
      <c r="L128" s="2390" t="s">
        <v>4541</v>
      </c>
      <c r="M128" s="3103">
        <v>2</v>
      </c>
      <c r="N128" s="3104"/>
      <c r="O128" s="3103">
        <v>2</v>
      </c>
      <c r="P128" s="3104"/>
      <c r="Q128" s="2517"/>
      <c r="R128" s="2518"/>
      <c r="S128" s="2900"/>
      <c r="T128" s="2775"/>
      <c r="U128" s="3114">
        <v>2</v>
      </c>
      <c r="V128" s="3115"/>
      <c r="W128" s="3103">
        <v>2</v>
      </c>
      <c r="X128" s="3104"/>
      <c r="Y128" s="2841" t="s">
        <v>5181</v>
      </c>
      <c r="Z128" s="2895" t="s">
        <v>5199</v>
      </c>
      <c r="AA128" s="2107">
        <v>0.75</v>
      </c>
      <c r="AB128" s="2107">
        <v>4</v>
      </c>
      <c r="AC128" s="2107">
        <v>380</v>
      </c>
      <c r="AD128" s="2912">
        <v>0</v>
      </c>
      <c r="AE128" s="3114"/>
      <c r="AF128" s="3115"/>
      <c r="AG128" s="2909" t="s">
        <v>4560</v>
      </c>
      <c r="AH128" s="2905" t="s">
        <v>5196</v>
      </c>
      <c r="AI128" s="2097">
        <v>1</v>
      </c>
      <c r="AJ128" s="2901" t="str">
        <f t="shared" si="5"/>
        <v>B-2.6.2.3.24</v>
      </c>
    </row>
    <row r="129" spans="1:36" ht="42">
      <c r="A129" s="2107" t="s">
        <v>4676</v>
      </c>
      <c r="B129" s="2097">
        <v>1</v>
      </c>
      <c r="C129" s="2646" t="s">
        <v>4404</v>
      </c>
      <c r="D129" s="2667" t="s">
        <v>4562</v>
      </c>
      <c r="E129" s="3130"/>
      <c r="F129" s="3131"/>
      <c r="G129" s="2671">
        <f t="shared" si="6"/>
        <v>0</v>
      </c>
      <c r="H129" s="2390">
        <v>380</v>
      </c>
      <c r="I129" s="2390">
        <v>4</v>
      </c>
      <c r="J129" s="2390">
        <v>0.75</v>
      </c>
      <c r="K129" s="2390" t="s">
        <v>4652</v>
      </c>
      <c r="L129" s="2390" t="s">
        <v>4541</v>
      </c>
      <c r="M129" s="3103">
        <v>2</v>
      </c>
      <c r="N129" s="3104"/>
      <c r="O129" s="3103">
        <v>2</v>
      </c>
      <c r="P129" s="3104"/>
      <c r="Q129" s="2517"/>
      <c r="R129" s="2518"/>
      <c r="S129" s="2900"/>
      <c r="T129" s="2775"/>
      <c r="U129" s="3114">
        <v>2</v>
      </c>
      <c r="V129" s="3115"/>
      <c r="W129" s="3103">
        <v>2</v>
      </c>
      <c r="X129" s="3104"/>
      <c r="Y129" s="2841" t="s">
        <v>5181</v>
      </c>
      <c r="Z129" s="2895" t="s">
        <v>5199</v>
      </c>
      <c r="AA129" s="2107">
        <v>0.75</v>
      </c>
      <c r="AB129" s="2107">
        <v>4</v>
      </c>
      <c r="AC129" s="2107">
        <v>380</v>
      </c>
      <c r="AD129" s="2912">
        <v>0</v>
      </c>
      <c r="AE129" s="3114"/>
      <c r="AF129" s="3115"/>
      <c r="AG129" s="2909" t="s">
        <v>4562</v>
      </c>
      <c r="AH129" s="2905" t="s">
        <v>5197</v>
      </c>
      <c r="AI129" s="2097">
        <v>1</v>
      </c>
      <c r="AJ129" s="2901" t="str">
        <f t="shared" si="5"/>
        <v>B-2.6.2.3.25</v>
      </c>
    </row>
    <row r="130" spans="1:36" ht="42">
      <c r="A130" s="2107" t="s">
        <v>4677</v>
      </c>
      <c r="B130" s="2097">
        <v>1</v>
      </c>
      <c r="C130" s="2646" t="s">
        <v>4407</v>
      </c>
      <c r="D130" s="2667" t="s">
        <v>4564</v>
      </c>
      <c r="E130" s="3130"/>
      <c r="F130" s="3131"/>
      <c r="G130" s="2671">
        <v>45</v>
      </c>
      <c r="H130" s="2390">
        <v>380</v>
      </c>
      <c r="I130" s="2390">
        <v>4</v>
      </c>
      <c r="J130" s="2390">
        <v>0.75</v>
      </c>
      <c r="K130" s="2390" t="s">
        <v>4652</v>
      </c>
      <c r="L130" s="2390" t="s">
        <v>4541</v>
      </c>
      <c r="M130" s="3103">
        <v>2</v>
      </c>
      <c r="N130" s="3104"/>
      <c r="O130" s="3103">
        <v>2</v>
      </c>
      <c r="P130" s="3104"/>
      <c r="Q130" s="2517"/>
      <c r="R130" s="2518"/>
      <c r="S130" s="2900"/>
      <c r="T130" s="2775"/>
      <c r="U130" s="3114">
        <v>2</v>
      </c>
      <c r="V130" s="3115"/>
      <c r="W130" s="3103">
        <v>2</v>
      </c>
      <c r="X130" s="3104"/>
      <c r="Y130" s="2841" t="s">
        <v>5181</v>
      </c>
      <c r="Z130" s="2895" t="s">
        <v>5199</v>
      </c>
      <c r="AA130" s="2107">
        <v>0.75</v>
      </c>
      <c r="AB130" s="2107">
        <v>4</v>
      </c>
      <c r="AC130" s="2107">
        <v>380</v>
      </c>
      <c r="AD130" s="2912">
        <v>45</v>
      </c>
      <c r="AE130" s="3114"/>
      <c r="AF130" s="3115"/>
      <c r="AG130" s="2909" t="s">
        <v>4564</v>
      </c>
      <c r="AH130" s="2905" t="s">
        <v>5012</v>
      </c>
      <c r="AI130" s="2097">
        <v>1</v>
      </c>
      <c r="AJ130" s="2901" t="str">
        <f t="shared" si="5"/>
        <v>B-2.6.2.3.26</v>
      </c>
    </row>
    <row r="131" spans="1:36" ht="42">
      <c r="A131" s="2107" t="s">
        <v>4678</v>
      </c>
      <c r="B131" s="2097">
        <v>1</v>
      </c>
      <c r="C131" s="2646" t="s">
        <v>4410</v>
      </c>
      <c r="D131" s="2667" t="s">
        <v>4566</v>
      </c>
      <c r="E131" s="3130"/>
      <c r="F131" s="3131"/>
      <c r="G131" s="2671">
        <f t="shared" si="6"/>
        <v>0</v>
      </c>
      <c r="H131" s="2390">
        <v>380</v>
      </c>
      <c r="I131" s="2390">
        <v>4</v>
      </c>
      <c r="J131" s="2390">
        <v>0.75</v>
      </c>
      <c r="K131" s="2390" t="s">
        <v>4652</v>
      </c>
      <c r="L131" s="2390" t="s">
        <v>4541</v>
      </c>
      <c r="M131" s="3103">
        <v>4</v>
      </c>
      <c r="N131" s="3104"/>
      <c r="O131" s="3103">
        <v>5</v>
      </c>
      <c r="P131" s="3104"/>
      <c r="Q131" s="2517"/>
      <c r="R131" s="2518"/>
      <c r="S131" s="2900"/>
      <c r="T131" s="2775"/>
      <c r="U131" s="3114">
        <v>2</v>
      </c>
      <c r="V131" s="3115"/>
      <c r="W131" s="3103">
        <v>4</v>
      </c>
      <c r="X131" s="3104"/>
      <c r="Y131" s="2841" t="s">
        <v>5181</v>
      </c>
      <c r="Z131" s="2895" t="s">
        <v>5199</v>
      </c>
      <c r="AA131" s="2107">
        <v>0.75</v>
      </c>
      <c r="AB131" s="2107">
        <v>4</v>
      </c>
      <c r="AC131" s="2107">
        <v>380</v>
      </c>
      <c r="AD131" s="2912">
        <v>0</v>
      </c>
      <c r="AE131" s="3114"/>
      <c r="AF131" s="3115"/>
      <c r="AG131" s="2909" t="s">
        <v>4566</v>
      </c>
      <c r="AH131" s="2905" t="s">
        <v>5015</v>
      </c>
      <c r="AI131" s="2097">
        <v>1</v>
      </c>
      <c r="AJ131" s="2901" t="str">
        <f t="shared" si="5"/>
        <v>B-2.6.2.3.27</v>
      </c>
    </row>
    <row r="132" spans="1:36" ht="42">
      <c r="A132" s="2107" t="s">
        <v>4679</v>
      </c>
      <c r="B132" s="2097">
        <v>1</v>
      </c>
      <c r="C132" s="2646" t="s">
        <v>4413</v>
      </c>
      <c r="D132" s="2667" t="s">
        <v>4569</v>
      </c>
      <c r="E132" s="3130"/>
      <c r="F132" s="3131"/>
      <c r="G132" s="2671">
        <f t="shared" si="6"/>
        <v>0</v>
      </c>
      <c r="H132" s="2390">
        <v>380</v>
      </c>
      <c r="I132" s="2390">
        <v>4</v>
      </c>
      <c r="J132" s="2390">
        <v>0.75</v>
      </c>
      <c r="K132" s="2390" t="s">
        <v>4652</v>
      </c>
      <c r="L132" s="2390" t="s">
        <v>4541</v>
      </c>
      <c r="M132" s="3103">
        <v>2</v>
      </c>
      <c r="N132" s="3104"/>
      <c r="O132" s="3103">
        <v>2</v>
      </c>
      <c r="P132" s="3104"/>
      <c r="Q132" s="2517"/>
      <c r="R132" s="2518"/>
      <c r="S132" s="2900"/>
      <c r="T132" s="2775"/>
      <c r="U132" s="3114">
        <v>2</v>
      </c>
      <c r="V132" s="3115"/>
      <c r="W132" s="3103">
        <v>2</v>
      </c>
      <c r="X132" s="3104"/>
      <c r="Y132" s="2841" t="s">
        <v>5181</v>
      </c>
      <c r="Z132" s="2895" t="s">
        <v>5199</v>
      </c>
      <c r="AA132" s="2107">
        <v>0.75</v>
      </c>
      <c r="AB132" s="2107">
        <v>4</v>
      </c>
      <c r="AC132" s="2107">
        <v>380</v>
      </c>
      <c r="AD132" s="2912">
        <v>0</v>
      </c>
      <c r="AE132" s="3114"/>
      <c r="AF132" s="3115"/>
      <c r="AG132" s="2909" t="s">
        <v>4569</v>
      </c>
      <c r="AH132" s="2905" t="s">
        <v>5178</v>
      </c>
      <c r="AI132" s="2097">
        <v>1</v>
      </c>
      <c r="AJ132" s="2901" t="str">
        <f t="shared" si="5"/>
        <v>B-2.6.2.3.28</v>
      </c>
    </row>
    <row r="133" spans="1:36" ht="42">
      <c r="A133" s="2107" t="s">
        <v>4680</v>
      </c>
      <c r="B133" s="2097">
        <v>1</v>
      </c>
      <c r="C133" s="2646" t="s">
        <v>4416</v>
      </c>
      <c r="D133" s="2667" t="s">
        <v>4571</v>
      </c>
      <c r="E133" s="3130"/>
      <c r="F133" s="3131"/>
      <c r="G133" s="2671">
        <f t="shared" si="6"/>
        <v>0</v>
      </c>
      <c r="H133" s="2390">
        <v>380</v>
      </c>
      <c r="I133" s="2390">
        <v>4</v>
      </c>
      <c r="J133" s="2390">
        <v>0.75</v>
      </c>
      <c r="K133" s="2390" t="s">
        <v>4652</v>
      </c>
      <c r="L133" s="2390" t="s">
        <v>4541</v>
      </c>
      <c r="M133" s="3103">
        <v>2</v>
      </c>
      <c r="N133" s="3104"/>
      <c r="O133" s="3103">
        <v>2</v>
      </c>
      <c r="P133" s="3104"/>
      <c r="Q133" s="2517"/>
      <c r="R133" s="2518"/>
      <c r="S133" s="2900"/>
      <c r="T133" s="2775"/>
      <c r="U133" s="3114">
        <v>2</v>
      </c>
      <c r="V133" s="3115"/>
      <c r="W133" s="3103">
        <v>2</v>
      </c>
      <c r="X133" s="3104"/>
      <c r="Y133" s="2841" t="s">
        <v>5181</v>
      </c>
      <c r="Z133" s="2895" t="s">
        <v>5199</v>
      </c>
      <c r="AA133" s="2107">
        <v>0.75</v>
      </c>
      <c r="AB133" s="2107">
        <v>4</v>
      </c>
      <c r="AC133" s="2107">
        <v>380</v>
      </c>
      <c r="AD133" s="2912">
        <v>0</v>
      </c>
      <c r="AE133" s="3114"/>
      <c r="AF133" s="3115"/>
      <c r="AG133" s="2909" t="s">
        <v>4571</v>
      </c>
      <c r="AH133" s="2905" t="s">
        <v>5017</v>
      </c>
      <c r="AI133" s="2097">
        <v>1</v>
      </c>
      <c r="AJ133" s="2901" t="str">
        <f t="shared" si="5"/>
        <v>B-2.6.2.3.29</v>
      </c>
    </row>
    <row r="134" spans="1:36" ht="42">
      <c r="A134" s="2107" t="s">
        <v>4681</v>
      </c>
      <c r="B134" s="2097">
        <v>1</v>
      </c>
      <c r="C134" s="2646" t="s">
        <v>4419</v>
      </c>
      <c r="D134" s="2667" t="s">
        <v>4573</v>
      </c>
      <c r="E134" s="3130"/>
      <c r="F134" s="3131"/>
      <c r="G134" s="2671">
        <v>37</v>
      </c>
      <c r="H134" s="2390">
        <v>380</v>
      </c>
      <c r="I134" s="2390">
        <v>4</v>
      </c>
      <c r="J134" s="2390">
        <v>0.75</v>
      </c>
      <c r="K134" s="2390" t="s">
        <v>4652</v>
      </c>
      <c r="L134" s="2390" t="s">
        <v>4541</v>
      </c>
      <c r="M134" s="3103">
        <v>2</v>
      </c>
      <c r="N134" s="3104"/>
      <c r="O134" s="3103">
        <v>2</v>
      </c>
      <c r="P134" s="3104"/>
      <c r="Q134" s="2517"/>
      <c r="R134" s="2518"/>
      <c r="S134" s="2900"/>
      <c r="T134" s="2775"/>
      <c r="U134" s="3114">
        <v>2</v>
      </c>
      <c r="V134" s="3115"/>
      <c r="W134" s="3103">
        <v>2</v>
      </c>
      <c r="X134" s="3104"/>
      <c r="Y134" s="2841" t="s">
        <v>5181</v>
      </c>
      <c r="Z134" s="2895" t="s">
        <v>5199</v>
      </c>
      <c r="AA134" s="2107">
        <v>0.75</v>
      </c>
      <c r="AB134" s="2107">
        <v>4</v>
      </c>
      <c r="AC134" s="2107">
        <v>380</v>
      </c>
      <c r="AD134" s="2912">
        <v>37</v>
      </c>
      <c r="AE134" s="3114"/>
      <c r="AF134" s="3115"/>
      <c r="AG134" s="2909" t="s">
        <v>4573</v>
      </c>
      <c r="AH134" s="2905" t="s">
        <v>5018</v>
      </c>
      <c r="AI134" s="2097">
        <v>1</v>
      </c>
      <c r="AJ134" s="2901" t="str">
        <f t="shared" si="5"/>
        <v>B-2.6.2.3.30</v>
      </c>
    </row>
    <row r="135" spans="1:36" ht="42">
      <c r="A135" s="2107" t="s">
        <v>4682</v>
      </c>
      <c r="B135" s="2097">
        <v>1</v>
      </c>
      <c r="C135" s="2646" t="s">
        <v>4422</v>
      </c>
      <c r="D135" s="2667" t="s">
        <v>4575</v>
      </c>
      <c r="E135" s="3130"/>
      <c r="F135" s="3131"/>
      <c r="G135" s="2671">
        <v>37</v>
      </c>
      <c r="H135" s="2390">
        <v>380</v>
      </c>
      <c r="I135" s="2390">
        <v>4</v>
      </c>
      <c r="J135" s="2390">
        <v>0.75</v>
      </c>
      <c r="K135" s="2390" t="s">
        <v>4652</v>
      </c>
      <c r="L135" s="2390" t="s">
        <v>4541</v>
      </c>
      <c r="M135" s="3103">
        <v>2</v>
      </c>
      <c r="N135" s="3104"/>
      <c r="O135" s="3103">
        <v>2</v>
      </c>
      <c r="P135" s="3104"/>
      <c r="Q135" s="2517"/>
      <c r="R135" s="2518"/>
      <c r="S135" s="2900"/>
      <c r="T135" s="2775"/>
      <c r="U135" s="3114">
        <v>2</v>
      </c>
      <c r="V135" s="3115"/>
      <c r="W135" s="3103">
        <v>2</v>
      </c>
      <c r="X135" s="3104"/>
      <c r="Y135" s="2841" t="s">
        <v>5181</v>
      </c>
      <c r="Z135" s="2895" t="s">
        <v>5199</v>
      </c>
      <c r="AA135" s="2107">
        <v>0.75</v>
      </c>
      <c r="AB135" s="2107">
        <v>4</v>
      </c>
      <c r="AC135" s="2107">
        <v>380</v>
      </c>
      <c r="AD135" s="2912">
        <v>37</v>
      </c>
      <c r="AE135" s="3114"/>
      <c r="AF135" s="3115"/>
      <c r="AG135" s="2909" t="s">
        <v>4575</v>
      </c>
      <c r="AH135" s="2905" t="s">
        <v>5019</v>
      </c>
      <c r="AI135" s="2097">
        <v>1</v>
      </c>
      <c r="AJ135" s="2901" t="str">
        <f t="shared" si="5"/>
        <v>B-2.6.2.3.31</v>
      </c>
    </row>
    <row r="136" spans="1:36" ht="42">
      <c r="A136" s="2107" t="s">
        <v>4683</v>
      </c>
      <c r="B136" s="2097">
        <v>1</v>
      </c>
      <c r="C136" s="2646" t="s">
        <v>4425</v>
      </c>
      <c r="D136" s="2667" t="s">
        <v>4578</v>
      </c>
      <c r="E136" s="3130"/>
      <c r="F136" s="3131"/>
      <c r="G136" s="2671">
        <v>37</v>
      </c>
      <c r="H136" s="2390">
        <v>380</v>
      </c>
      <c r="I136" s="2390">
        <v>4</v>
      </c>
      <c r="J136" s="2390">
        <v>0.75</v>
      </c>
      <c r="K136" s="2390" t="s">
        <v>4652</v>
      </c>
      <c r="L136" s="2390" t="s">
        <v>4541</v>
      </c>
      <c r="M136" s="3103">
        <v>2</v>
      </c>
      <c r="N136" s="3104"/>
      <c r="O136" s="3103">
        <v>2</v>
      </c>
      <c r="P136" s="3104"/>
      <c r="Q136" s="2517"/>
      <c r="R136" s="2518"/>
      <c r="S136" s="2900"/>
      <c r="T136" s="2775"/>
      <c r="U136" s="3114">
        <v>2</v>
      </c>
      <c r="V136" s="3115"/>
      <c r="W136" s="3103">
        <v>2</v>
      </c>
      <c r="X136" s="3104"/>
      <c r="Y136" s="2841" t="s">
        <v>5181</v>
      </c>
      <c r="Z136" s="2895" t="s">
        <v>5199</v>
      </c>
      <c r="AA136" s="2107">
        <v>0.75</v>
      </c>
      <c r="AB136" s="2107">
        <v>4</v>
      </c>
      <c r="AC136" s="2107">
        <v>380</v>
      </c>
      <c r="AD136" s="2912">
        <v>37</v>
      </c>
      <c r="AE136" s="3114"/>
      <c r="AF136" s="3115"/>
      <c r="AG136" s="2909" t="s">
        <v>4578</v>
      </c>
      <c r="AH136" s="2905" t="s">
        <v>5020</v>
      </c>
      <c r="AI136" s="2097">
        <v>1</v>
      </c>
      <c r="AJ136" s="2901" t="str">
        <f t="shared" si="5"/>
        <v>B-2.6.2.3.32</v>
      </c>
    </row>
    <row r="137" spans="1:36" ht="42">
      <c r="A137" s="2107" t="s">
        <v>4684</v>
      </c>
      <c r="B137" s="2097">
        <v>1</v>
      </c>
      <c r="C137" s="2646" t="s">
        <v>4428</v>
      </c>
      <c r="D137" s="2667" t="s">
        <v>4581</v>
      </c>
      <c r="E137" s="3130"/>
      <c r="F137" s="3131"/>
      <c r="G137" s="2671">
        <v>37</v>
      </c>
      <c r="H137" s="2390">
        <v>380</v>
      </c>
      <c r="I137" s="2390">
        <v>4</v>
      </c>
      <c r="J137" s="2390">
        <v>0.75</v>
      </c>
      <c r="K137" s="2390" t="s">
        <v>4652</v>
      </c>
      <c r="L137" s="2390" t="s">
        <v>4541</v>
      </c>
      <c r="M137" s="3103">
        <v>2</v>
      </c>
      <c r="N137" s="3104"/>
      <c r="O137" s="3103">
        <v>2</v>
      </c>
      <c r="P137" s="3104"/>
      <c r="Q137" s="2517"/>
      <c r="R137" s="2518"/>
      <c r="S137" s="2900"/>
      <c r="T137" s="2775"/>
      <c r="U137" s="3114">
        <v>2</v>
      </c>
      <c r="V137" s="3115"/>
      <c r="W137" s="3103">
        <v>2</v>
      </c>
      <c r="X137" s="3104"/>
      <c r="Y137" s="2841" t="s">
        <v>5181</v>
      </c>
      <c r="Z137" s="2895" t="s">
        <v>5199</v>
      </c>
      <c r="AA137" s="2107">
        <v>0.75</v>
      </c>
      <c r="AB137" s="2107">
        <v>4</v>
      </c>
      <c r="AC137" s="2107">
        <v>380</v>
      </c>
      <c r="AD137" s="2912">
        <v>37</v>
      </c>
      <c r="AE137" s="3114"/>
      <c r="AF137" s="3115"/>
      <c r="AG137" s="2909" t="s">
        <v>4581</v>
      </c>
      <c r="AH137" s="2905" t="s">
        <v>5021</v>
      </c>
      <c r="AI137" s="2097">
        <v>1</v>
      </c>
      <c r="AJ137" s="2901" t="str">
        <f t="shared" si="5"/>
        <v>B-2.6.2.3.33</v>
      </c>
    </row>
    <row r="138" spans="1:36" ht="42">
      <c r="A138" s="2107" t="s">
        <v>4685</v>
      </c>
      <c r="B138" s="2097">
        <v>1</v>
      </c>
      <c r="C138" s="2646" t="s">
        <v>4431</v>
      </c>
      <c r="D138" s="2667" t="s">
        <v>4583</v>
      </c>
      <c r="E138" s="3130"/>
      <c r="F138" s="3131"/>
      <c r="G138" s="2671">
        <v>37</v>
      </c>
      <c r="H138" s="2390">
        <v>380</v>
      </c>
      <c r="I138" s="2390">
        <v>4</v>
      </c>
      <c r="J138" s="2390">
        <v>0.75</v>
      </c>
      <c r="K138" s="2390" t="s">
        <v>4652</v>
      </c>
      <c r="L138" s="2390" t="s">
        <v>4541</v>
      </c>
      <c r="M138" s="3103">
        <v>2</v>
      </c>
      <c r="N138" s="3104"/>
      <c r="O138" s="3103">
        <v>2</v>
      </c>
      <c r="P138" s="3104"/>
      <c r="Q138" s="2517"/>
      <c r="R138" s="2518"/>
      <c r="S138" s="2900"/>
      <c r="T138" s="2775"/>
      <c r="U138" s="3114">
        <v>2</v>
      </c>
      <c r="V138" s="3115"/>
      <c r="W138" s="3103">
        <v>2</v>
      </c>
      <c r="X138" s="3104"/>
      <c r="Y138" s="2841" t="s">
        <v>5181</v>
      </c>
      <c r="Z138" s="2895" t="s">
        <v>5199</v>
      </c>
      <c r="AA138" s="2107">
        <v>0.75</v>
      </c>
      <c r="AB138" s="2107">
        <v>4</v>
      </c>
      <c r="AC138" s="2107">
        <v>380</v>
      </c>
      <c r="AD138" s="2912">
        <v>37</v>
      </c>
      <c r="AE138" s="3114"/>
      <c r="AF138" s="3115"/>
      <c r="AG138" s="2909" t="s">
        <v>4583</v>
      </c>
      <c r="AH138" s="2905" t="s">
        <v>5022</v>
      </c>
      <c r="AI138" s="2097">
        <v>1</v>
      </c>
      <c r="AJ138" s="2901" t="str">
        <f t="shared" si="5"/>
        <v>B-2.6.2.3.34</v>
      </c>
    </row>
    <row r="139" spans="1:36" ht="42">
      <c r="A139" s="2107" t="s">
        <v>4686</v>
      </c>
      <c r="B139" s="2097">
        <v>1</v>
      </c>
      <c r="C139" s="2646" t="s">
        <v>4434</v>
      </c>
      <c r="D139" s="2667" t="s">
        <v>4585</v>
      </c>
      <c r="E139" s="3130"/>
      <c r="F139" s="3131"/>
      <c r="G139" s="2671">
        <f t="shared" si="6"/>
        <v>0</v>
      </c>
      <c r="H139" s="2390">
        <v>380</v>
      </c>
      <c r="I139" s="2390">
        <v>4</v>
      </c>
      <c r="J139" s="2390">
        <v>0.75</v>
      </c>
      <c r="K139" s="2390" t="s">
        <v>4652</v>
      </c>
      <c r="L139" s="2390" t="s">
        <v>4541</v>
      </c>
      <c r="M139" s="3103">
        <v>2</v>
      </c>
      <c r="N139" s="3104"/>
      <c r="O139" s="3103">
        <v>2</v>
      </c>
      <c r="P139" s="3104"/>
      <c r="Q139" s="2517"/>
      <c r="R139" s="2518"/>
      <c r="S139" s="2900"/>
      <c r="T139" s="2775"/>
      <c r="U139" s="3114">
        <v>2</v>
      </c>
      <c r="V139" s="3115"/>
      <c r="W139" s="3103">
        <v>2</v>
      </c>
      <c r="X139" s="3104"/>
      <c r="Y139" s="2841" t="s">
        <v>5181</v>
      </c>
      <c r="Z139" s="2895" t="s">
        <v>5199</v>
      </c>
      <c r="AA139" s="2107">
        <v>0.75</v>
      </c>
      <c r="AB139" s="2107">
        <v>4</v>
      </c>
      <c r="AC139" s="2107">
        <v>380</v>
      </c>
      <c r="AD139" s="2912">
        <f t="shared" ref="AD139" si="7">AC139*1.2</f>
        <v>456</v>
      </c>
      <c r="AE139" s="3114"/>
      <c r="AF139" s="3115"/>
      <c r="AG139" s="2909" t="s">
        <v>4585</v>
      </c>
      <c r="AH139" s="2905" t="s">
        <v>5023</v>
      </c>
      <c r="AI139" s="2097">
        <v>1</v>
      </c>
      <c r="AJ139" s="2901" t="str">
        <f t="shared" si="5"/>
        <v>B-2.6.2.3.35</v>
      </c>
    </row>
    <row r="140" spans="1:36" ht="42">
      <c r="A140" s="2107" t="s">
        <v>4687</v>
      </c>
      <c r="B140" s="2097">
        <v>1</v>
      </c>
      <c r="C140" s="2646" t="s">
        <v>4437</v>
      </c>
      <c r="D140" s="2667" t="s">
        <v>4586</v>
      </c>
      <c r="E140" s="3130"/>
      <c r="F140" s="3131"/>
      <c r="G140" s="2671">
        <f t="shared" si="6"/>
        <v>0</v>
      </c>
      <c r="H140" s="2390"/>
      <c r="I140" s="2390"/>
      <c r="J140" s="2390"/>
      <c r="K140" s="2390"/>
      <c r="L140" s="2390"/>
      <c r="M140" s="3103"/>
      <c r="N140" s="3104"/>
      <c r="O140" s="3103"/>
      <c r="P140" s="3104"/>
      <c r="Q140" s="2517"/>
      <c r="R140" s="2518"/>
      <c r="S140" s="2900"/>
      <c r="T140" s="2775"/>
      <c r="U140" s="3114">
        <v>2</v>
      </c>
      <c r="V140" s="3115"/>
      <c r="W140" s="3103"/>
      <c r="X140" s="3104"/>
      <c r="Y140" s="2841" t="s">
        <v>5181</v>
      </c>
      <c r="Z140" s="2895" t="s">
        <v>5199</v>
      </c>
      <c r="AA140" s="2107">
        <v>0.75</v>
      </c>
      <c r="AB140" s="2107"/>
      <c r="AC140" s="2107"/>
      <c r="AD140" s="2912">
        <v>0</v>
      </c>
      <c r="AE140" s="3114"/>
      <c r="AF140" s="3115"/>
      <c r="AG140" s="2909" t="s">
        <v>4586</v>
      </c>
      <c r="AH140" s="2905" t="s">
        <v>5013</v>
      </c>
      <c r="AI140" s="2097">
        <v>1</v>
      </c>
      <c r="AJ140" s="2901" t="str">
        <f t="shared" si="5"/>
        <v>B-2.6.2.3.36</v>
      </c>
    </row>
    <row r="141" spans="1:36" ht="42">
      <c r="A141" s="2107" t="s">
        <v>4688</v>
      </c>
      <c r="B141" s="2097">
        <v>1</v>
      </c>
      <c r="C141" s="2646" t="s">
        <v>4439</v>
      </c>
      <c r="D141" s="2646" t="s">
        <v>713</v>
      </c>
      <c r="E141" s="3130"/>
      <c r="F141" s="3131"/>
      <c r="G141" s="2671">
        <v>37</v>
      </c>
      <c r="H141" s="2390">
        <v>380</v>
      </c>
      <c r="I141" s="2390">
        <v>4</v>
      </c>
      <c r="J141" s="2390">
        <v>0.75</v>
      </c>
      <c r="K141" s="2390" t="s">
        <v>4652</v>
      </c>
      <c r="L141" s="2390" t="s">
        <v>4541</v>
      </c>
      <c r="M141" s="3103">
        <v>2</v>
      </c>
      <c r="N141" s="3104"/>
      <c r="O141" s="3103">
        <v>2</v>
      </c>
      <c r="P141" s="3104"/>
      <c r="Q141" s="2517"/>
      <c r="R141" s="2518"/>
      <c r="S141" s="2900"/>
      <c r="T141" s="2775"/>
      <c r="U141" s="3114">
        <v>2</v>
      </c>
      <c r="V141" s="3115"/>
      <c r="W141" s="3103">
        <v>2</v>
      </c>
      <c r="X141" s="3104"/>
      <c r="Y141" s="2841" t="s">
        <v>5181</v>
      </c>
      <c r="Z141" s="2895" t="s">
        <v>5199</v>
      </c>
      <c r="AA141" s="2107">
        <v>0.75</v>
      </c>
      <c r="AB141" s="2107">
        <v>4</v>
      </c>
      <c r="AC141" s="2107">
        <v>380</v>
      </c>
      <c r="AD141" s="2912">
        <v>37</v>
      </c>
      <c r="AE141" s="3114"/>
      <c r="AF141" s="3115"/>
      <c r="AG141" s="2910" t="s">
        <v>713</v>
      </c>
      <c r="AH141" s="2905" t="s">
        <v>5024</v>
      </c>
      <c r="AI141" s="2097">
        <v>1</v>
      </c>
      <c r="AJ141" s="2901" t="str">
        <f t="shared" si="5"/>
        <v>B-2.6.2.3.37</v>
      </c>
    </row>
    <row r="142" spans="1:36" ht="42">
      <c r="A142" s="2107" t="s">
        <v>4689</v>
      </c>
      <c r="B142" s="2097">
        <v>1</v>
      </c>
      <c r="C142" s="2646" t="s">
        <v>4442</v>
      </c>
      <c r="D142" s="2646" t="s">
        <v>715</v>
      </c>
      <c r="E142" s="3130"/>
      <c r="F142" s="3131"/>
      <c r="G142" s="2671">
        <v>30</v>
      </c>
      <c r="H142" s="2390">
        <v>380</v>
      </c>
      <c r="I142" s="2390">
        <v>4</v>
      </c>
      <c r="J142" s="2390">
        <v>0.75</v>
      </c>
      <c r="K142" s="2390" t="s">
        <v>4652</v>
      </c>
      <c r="L142" s="2390" t="s">
        <v>4541</v>
      </c>
      <c r="M142" s="3103">
        <v>2</v>
      </c>
      <c r="N142" s="3104"/>
      <c r="O142" s="3103">
        <v>2</v>
      </c>
      <c r="P142" s="3104"/>
      <c r="Q142" s="2517"/>
      <c r="R142" s="2518"/>
      <c r="S142" s="2900"/>
      <c r="T142" s="2775"/>
      <c r="U142" s="3114">
        <v>2</v>
      </c>
      <c r="V142" s="3115"/>
      <c r="W142" s="3103">
        <v>2</v>
      </c>
      <c r="X142" s="3104"/>
      <c r="Y142" s="2841" t="s">
        <v>5181</v>
      </c>
      <c r="Z142" s="2895" t="s">
        <v>5199</v>
      </c>
      <c r="AA142" s="2107">
        <v>0.75</v>
      </c>
      <c r="AB142" s="2107">
        <v>4</v>
      </c>
      <c r="AC142" s="2107">
        <v>380</v>
      </c>
      <c r="AD142" s="2912">
        <v>30</v>
      </c>
      <c r="AE142" s="3114"/>
      <c r="AF142" s="3115"/>
      <c r="AG142" s="2910" t="s">
        <v>715</v>
      </c>
      <c r="AH142" s="2905" t="s">
        <v>5025</v>
      </c>
      <c r="AI142" s="2097">
        <v>1</v>
      </c>
      <c r="AJ142" s="2901" t="str">
        <f t="shared" si="5"/>
        <v>B-2.6.2.3.38</v>
      </c>
    </row>
    <row r="143" spans="1:36" ht="42">
      <c r="A143" s="2107" t="s">
        <v>4690</v>
      </c>
      <c r="B143" s="2097">
        <v>1</v>
      </c>
      <c r="C143" s="2646" t="s">
        <v>4445</v>
      </c>
      <c r="D143" s="2646" t="s">
        <v>717</v>
      </c>
      <c r="E143" s="3130"/>
      <c r="F143" s="3131"/>
      <c r="G143" s="2671">
        <v>30</v>
      </c>
      <c r="H143" s="2390">
        <v>380</v>
      </c>
      <c r="I143" s="2390">
        <v>4</v>
      </c>
      <c r="J143" s="2390">
        <v>0.75</v>
      </c>
      <c r="K143" s="2390" t="s">
        <v>4652</v>
      </c>
      <c r="L143" s="2390" t="s">
        <v>4541</v>
      </c>
      <c r="M143" s="3103">
        <v>2</v>
      </c>
      <c r="N143" s="3104"/>
      <c r="O143" s="3103">
        <v>2</v>
      </c>
      <c r="P143" s="3104"/>
      <c r="Q143" s="2517"/>
      <c r="R143" s="2518"/>
      <c r="S143" s="2900"/>
      <c r="T143" s="2775"/>
      <c r="U143" s="3114">
        <v>2</v>
      </c>
      <c r="V143" s="3115"/>
      <c r="W143" s="3103">
        <v>2</v>
      </c>
      <c r="X143" s="3104"/>
      <c r="Y143" s="2841" t="s">
        <v>5181</v>
      </c>
      <c r="Z143" s="2895" t="s">
        <v>5199</v>
      </c>
      <c r="AA143" s="2107">
        <v>0.75</v>
      </c>
      <c r="AB143" s="2107">
        <v>4</v>
      </c>
      <c r="AC143" s="2107">
        <v>380</v>
      </c>
      <c r="AD143" s="2912">
        <v>30</v>
      </c>
      <c r="AE143" s="3114"/>
      <c r="AF143" s="3115"/>
      <c r="AG143" s="2910" t="s">
        <v>717</v>
      </c>
      <c r="AH143" s="2905" t="s">
        <v>5026</v>
      </c>
      <c r="AI143" s="2097">
        <v>1</v>
      </c>
      <c r="AJ143" s="2901" t="str">
        <f t="shared" si="5"/>
        <v>B-2.6.2.3.39</v>
      </c>
    </row>
    <row r="144" spans="1:36" ht="42">
      <c r="A144" s="2107" t="s">
        <v>4691</v>
      </c>
      <c r="B144" s="2097">
        <v>1</v>
      </c>
      <c r="C144" s="2646" t="s">
        <v>4448</v>
      </c>
      <c r="D144" s="2646" t="s">
        <v>719</v>
      </c>
      <c r="E144" s="3130"/>
      <c r="F144" s="3131"/>
      <c r="G144" s="2671">
        <f t="shared" si="6"/>
        <v>0</v>
      </c>
      <c r="H144" s="2390">
        <v>380</v>
      </c>
      <c r="I144" s="2390">
        <v>4</v>
      </c>
      <c r="J144" s="2390">
        <v>0.75</v>
      </c>
      <c r="K144" s="2390" t="s">
        <v>4652</v>
      </c>
      <c r="L144" s="2390" t="s">
        <v>4541</v>
      </c>
      <c r="M144" s="3103">
        <v>2</v>
      </c>
      <c r="N144" s="3104"/>
      <c r="O144" s="3103">
        <v>2</v>
      </c>
      <c r="P144" s="3104"/>
      <c r="Q144" s="2517"/>
      <c r="R144" s="2518"/>
      <c r="S144" s="3144"/>
      <c r="T144" s="3104"/>
      <c r="U144" s="3114">
        <v>2</v>
      </c>
      <c r="V144" s="3115"/>
      <c r="W144" s="3103">
        <v>2</v>
      </c>
      <c r="X144" s="3104"/>
      <c r="Y144" s="2841" t="s">
        <v>5181</v>
      </c>
      <c r="Z144" s="2895" t="s">
        <v>5199</v>
      </c>
      <c r="AA144" s="2107">
        <v>0.75</v>
      </c>
      <c r="AB144" s="2107">
        <v>4</v>
      </c>
      <c r="AC144" s="2107">
        <v>380</v>
      </c>
      <c r="AD144" s="2912">
        <v>0</v>
      </c>
      <c r="AE144" s="3114"/>
      <c r="AF144" s="3115"/>
      <c r="AG144" s="2910" t="s">
        <v>719</v>
      </c>
      <c r="AH144" s="2905" t="s">
        <v>5027</v>
      </c>
      <c r="AI144" s="2097">
        <v>1</v>
      </c>
      <c r="AJ144" s="2901" t="str">
        <f t="shared" si="5"/>
        <v>B-2.6.2.3.40</v>
      </c>
    </row>
    <row r="145" spans="1:36" ht="42">
      <c r="A145" s="2107" t="s">
        <v>4692</v>
      </c>
      <c r="B145" s="2097">
        <v>1</v>
      </c>
      <c r="C145" s="2646" t="s">
        <v>4451</v>
      </c>
      <c r="D145" s="2646" t="s">
        <v>721</v>
      </c>
      <c r="E145" s="3130"/>
      <c r="F145" s="3131"/>
      <c r="G145" s="2671">
        <v>37</v>
      </c>
      <c r="H145" s="2390">
        <v>380</v>
      </c>
      <c r="I145" s="2390">
        <v>4</v>
      </c>
      <c r="J145" s="2390">
        <v>0.75</v>
      </c>
      <c r="K145" s="2390" t="s">
        <v>4652</v>
      </c>
      <c r="L145" s="2390" t="s">
        <v>4541</v>
      </c>
      <c r="M145" s="3103">
        <v>2</v>
      </c>
      <c r="N145" s="3104"/>
      <c r="O145" s="3103">
        <v>2</v>
      </c>
      <c r="P145" s="3104"/>
      <c r="Q145" s="2517"/>
      <c r="R145" s="2518"/>
      <c r="S145" s="3144"/>
      <c r="T145" s="3104"/>
      <c r="U145" s="3114">
        <v>2</v>
      </c>
      <c r="V145" s="3115"/>
      <c r="W145" s="3103">
        <v>2</v>
      </c>
      <c r="X145" s="3104"/>
      <c r="Y145" s="2841" t="s">
        <v>5181</v>
      </c>
      <c r="Z145" s="2895" t="s">
        <v>5199</v>
      </c>
      <c r="AA145" s="2107">
        <v>0.75</v>
      </c>
      <c r="AB145" s="2107">
        <v>4</v>
      </c>
      <c r="AC145" s="2107">
        <v>380</v>
      </c>
      <c r="AD145" s="2912">
        <v>37</v>
      </c>
      <c r="AE145" s="3114"/>
      <c r="AF145" s="3115"/>
      <c r="AG145" s="2910" t="s">
        <v>721</v>
      </c>
      <c r="AH145" s="2905" t="s">
        <v>5176</v>
      </c>
      <c r="AI145" s="2097">
        <v>1</v>
      </c>
      <c r="AJ145" s="2901" t="str">
        <f t="shared" si="5"/>
        <v>B-2.6.2.3.41</v>
      </c>
    </row>
    <row r="146" spans="1:36" ht="42">
      <c r="A146" s="2107" t="s">
        <v>4693</v>
      </c>
      <c r="B146" s="2097">
        <v>1</v>
      </c>
      <c r="C146" s="2646" t="s">
        <v>4454</v>
      </c>
      <c r="D146" s="2646" t="s">
        <v>723</v>
      </c>
      <c r="E146" s="3130"/>
      <c r="F146" s="3131"/>
      <c r="G146" s="2671">
        <v>30</v>
      </c>
      <c r="H146" s="2390">
        <v>380</v>
      </c>
      <c r="I146" s="2390">
        <v>4</v>
      </c>
      <c r="J146" s="2390">
        <v>0.75</v>
      </c>
      <c r="K146" s="2390" t="s">
        <v>4652</v>
      </c>
      <c r="L146" s="2390" t="s">
        <v>4541</v>
      </c>
      <c r="M146" s="3103">
        <v>2</v>
      </c>
      <c r="N146" s="3104"/>
      <c r="O146" s="3103">
        <v>2</v>
      </c>
      <c r="P146" s="3104"/>
      <c r="Q146" s="2517"/>
      <c r="R146" s="2518"/>
      <c r="S146" s="3144"/>
      <c r="T146" s="3104"/>
      <c r="U146" s="3114">
        <v>2</v>
      </c>
      <c r="V146" s="3115"/>
      <c r="W146" s="3103">
        <v>2</v>
      </c>
      <c r="X146" s="3104"/>
      <c r="Y146" s="2841" t="s">
        <v>5181</v>
      </c>
      <c r="Z146" s="2895" t="s">
        <v>5199</v>
      </c>
      <c r="AA146" s="2107">
        <v>0.75</v>
      </c>
      <c r="AB146" s="2107">
        <v>4</v>
      </c>
      <c r="AC146" s="2107">
        <v>380</v>
      </c>
      <c r="AD146" s="2912">
        <v>30</v>
      </c>
      <c r="AE146" s="3114"/>
      <c r="AF146" s="3115"/>
      <c r="AG146" s="2910" t="s">
        <v>723</v>
      </c>
      <c r="AH146" s="2905" t="s">
        <v>5028</v>
      </c>
      <c r="AI146" s="2097">
        <v>1</v>
      </c>
      <c r="AJ146" s="2901" t="str">
        <f t="shared" si="5"/>
        <v>B-2.6.2.3.42</v>
      </c>
    </row>
    <row r="147" spans="1:36" ht="42">
      <c r="A147" s="2107" t="s">
        <v>4694</v>
      </c>
      <c r="B147" s="2097">
        <v>1</v>
      </c>
      <c r="C147" s="2646" t="s">
        <v>4457</v>
      </c>
      <c r="D147" s="2646" t="s">
        <v>4591</v>
      </c>
      <c r="E147" s="3130"/>
      <c r="F147" s="3131"/>
      <c r="G147" s="2671">
        <v>30</v>
      </c>
      <c r="H147" s="2390">
        <v>380</v>
      </c>
      <c r="I147" s="2390">
        <v>4</v>
      </c>
      <c r="J147" s="2390">
        <v>0.75</v>
      </c>
      <c r="K147" s="2390" t="s">
        <v>4652</v>
      </c>
      <c r="L147" s="2390" t="s">
        <v>4541</v>
      </c>
      <c r="M147" s="3103">
        <v>2</v>
      </c>
      <c r="N147" s="3104"/>
      <c r="O147" s="3103">
        <v>2</v>
      </c>
      <c r="P147" s="3104"/>
      <c r="Q147" s="2517"/>
      <c r="R147" s="2518"/>
      <c r="S147" s="3144"/>
      <c r="T147" s="3104"/>
      <c r="U147" s="3114">
        <v>2</v>
      </c>
      <c r="V147" s="3115"/>
      <c r="W147" s="3103">
        <v>2</v>
      </c>
      <c r="X147" s="3104"/>
      <c r="Y147" s="2841" t="s">
        <v>5181</v>
      </c>
      <c r="Z147" s="2895" t="s">
        <v>5199</v>
      </c>
      <c r="AA147" s="2107">
        <v>0.75</v>
      </c>
      <c r="AB147" s="2107">
        <v>4</v>
      </c>
      <c r="AC147" s="2107">
        <v>380</v>
      </c>
      <c r="AD147" s="2912">
        <v>30</v>
      </c>
      <c r="AE147" s="3114"/>
      <c r="AF147" s="3115"/>
      <c r="AG147" s="2910" t="s">
        <v>4591</v>
      </c>
      <c r="AH147" s="2905" t="s">
        <v>5174</v>
      </c>
      <c r="AI147" s="2097">
        <v>1</v>
      </c>
      <c r="AJ147" s="2901" t="str">
        <f t="shared" si="5"/>
        <v>B-2.6.2.3.43</v>
      </c>
    </row>
    <row r="148" spans="1:36" ht="42">
      <c r="A148" s="2107" t="s">
        <v>4695</v>
      </c>
      <c r="B148" s="2097">
        <v>1</v>
      </c>
      <c r="C148" s="2646" t="s">
        <v>4460</v>
      </c>
      <c r="D148" s="2646" t="s">
        <v>725</v>
      </c>
      <c r="E148" s="3130"/>
      <c r="F148" s="3131"/>
      <c r="G148" s="2671">
        <f t="shared" si="6"/>
        <v>0</v>
      </c>
      <c r="H148" s="2390">
        <v>380</v>
      </c>
      <c r="I148" s="2390">
        <v>4</v>
      </c>
      <c r="J148" s="2390">
        <v>0.75</v>
      </c>
      <c r="K148" s="2390" t="s">
        <v>4652</v>
      </c>
      <c r="L148" s="2390" t="s">
        <v>4541</v>
      </c>
      <c r="M148" s="3103">
        <v>2</v>
      </c>
      <c r="N148" s="3104"/>
      <c r="O148" s="3103">
        <v>2</v>
      </c>
      <c r="P148" s="3104"/>
      <c r="Q148" s="2517"/>
      <c r="R148" s="2518"/>
      <c r="S148" s="3144"/>
      <c r="T148" s="3104"/>
      <c r="U148" s="3114">
        <v>2</v>
      </c>
      <c r="V148" s="3115"/>
      <c r="W148" s="3103">
        <v>2</v>
      </c>
      <c r="X148" s="3104"/>
      <c r="Y148" s="2841" t="s">
        <v>5181</v>
      </c>
      <c r="Z148" s="2895" t="s">
        <v>5199</v>
      </c>
      <c r="AA148" s="2107">
        <v>0.75</v>
      </c>
      <c r="AB148" s="2107">
        <v>4</v>
      </c>
      <c r="AC148" s="2107">
        <v>380</v>
      </c>
      <c r="AD148" s="2912">
        <v>0</v>
      </c>
      <c r="AE148" s="3114"/>
      <c r="AF148" s="3115"/>
      <c r="AG148" s="2910" t="s">
        <v>725</v>
      </c>
      <c r="AH148" s="2905" t="s">
        <v>5029</v>
      </c>
      <c r="AI148" s="2097">
        <v>1</v>
      </c>
      <c r="AJ148" s="2901" t="str">
        <f t="shared" si="5"/>
        <v>B-2.6.2.3.44</v>
      </c>
    </row>
    <row r="149" spans="1:36" ht="42">
      <c r="A149" s="2107" t="s">
        <v>4696</v>
      </c>
      <c r="B149" s="2097">
        <v>1</v>
      </c>
      <c r="C149" s="2646" t="s">
        <v>4463</v>
      </c>
      <c r="D149" s="2646" t="s">
        <v>727</v>
      </c>
      <c r="E149" s="3130"/>
      <c r="F149" s="3131"/>
      <c r="G149" s="2671">
        <f t="shared" si="6"/>
        <v>0</v>
      </c>
      <c r="H149" s="2390">
        <v>380</v>
      </c>
      <c r="I149" s="2390">
        <v>4</v>
      </c>
      <c r="J149" s="2390">
        <v>0.75</v>
      </c>
      <c r="K149" s="2390" t="s">
        <v>4652</v>
      </c>
      <c r="L149" s="2390" t="s">
        <v>4541</v>
      </c>
      <c r="M149" s="3103">
        <v>2</v>
      </c>
      <c r="N149" s="3104"/>
      <c r="O149" s="3103">
        <v>2</v>
      </c>
      <c r="P149" s="3104"/>
      <c r="Q149" s="2517"/>
      <c r="R149" s="2518"/>
      <c r="S149" s="3144"/>
      <c r="T149" s="3104"/>
      <c r="U149" s="3114">
        <v>2</v>
      </c>
      <c r="V149" s="3115"/>
      <c r="W149" s="3103">
        <v>2</v>
      </c>
      <c r="X149" s="3104"/>
      <c r="Y149" s="2841" t="s">
        <v>5181</v>
      </c>
      <c r="Z149" s="2895" t="s">
        <v>5199</v>
      </c>
      <c r="AA149" s="2107">
        <v>0.75</v>
      </c>
      <c r="AB149" s="2107">
        <v>4</v>
      </c>
      <c r="AC149" s="2107">
        <v>380</v>
      </c>
      <c r="AD149" s="2912">
        <v>0</v>
      </c>
      <c r="AE149" s="3114"/>
      <c r="AF149" s="3115"/>
      <c r="AG149" s="2910" t="s">
        <v>727</v>
      </c>
      <c r="AH149" s="2905" t="s">
        <v>5030</v>
      </c>
      <c r="AI149" s="2097">
        <v>1</v>
      </c>
      <c r="AJ149" s="2901" t="str">
        <f t="shared" si="5"/>
        <v>B-2.6.2.3.45</v>
      </c>
    </row>
    <row r="150" spans="1:36" ht="42.5" thickBot="1">
      <c r="A150" s="2107" t="s">
        <v>4697</v>
      </c>
      <c r="B150" s="2097">
        <v>1</v>
      </c>
      <c r="C150" s="2646" t="s">
        <v>4466</v>
      </c>
      <c r="D150" s="2646" t="s">
        <v>729</v>
      </c>
      <c r="E150" s="3130"/>
      <c r="F150" s="3131"/>
      <c r="G150" s="2671">
        <f t="shared" si="6"/>
        <v>0</v>
      </c>
      <c r="H150" s="2390">
        <v>380</v>
      </c>
      <c r="I150" s="2390">
        <v>4</v>
      </c>
      <c r="J150" s="2390">
        <v>0.75</v>
      </c>
      <c r="K150" s="2390" t="s">
        <v>4652</v>
      </c>
      <c r="L150" s="2390" t="s">
        <v>4541</v>
      </c>
      <c r="M150" s="3103">
        <v>2</v>
      </c>
      <c r="N150" s="3104"/>
      <c r="O150" s="3103">
        <v>2</v>
      </c>
      <c r="P150" s="3104"/>
      <c r="Q150" s="2517"/>
      <c r="R150" s="2518"/>
      <c r="S150" s="3144"/>
      <c r="T150" s="3104"/>
      <c r="U150" s="3114">
        <v>2</v>
      </c>
      <c r="V150" s="3115"/>
      <c r="W150" s="3103">
        <v>2</v>
      </c>
      <c r="X150" s="3104"/>
      <c r="Y150" s="2841" t="s">
        <v>5181</v>
      </c>
      <c r="Z150" s="2895" t="s">
        <v>5199</v>
      </c>
      <c r="AA150" s="2107">
        <v>0.75</v>
      </c>
      <c r="AB150" s="2107">
        <v>4</v>
      </c>
      <c r="AC150" s="2107">
        <v>380</v>
      </c>
      <c r="AD150" s="2912">
        <v>0</v>
      </c>
      <c r="AE150" s="3114"/>
      <c r="AF150" s="3115"/>
      <c r="AG150" s="2911" t="s">
        <v>729</v>
      </c>
      <c r="AH150" s="2905" t="s">
        <v>5177</v>
      </c>
      <c r="AI150" s="2097">
        <v>1</v>
      </c>
      <c r="AJ150" s="2901" t="str">
        <f t="shared" si="5"/>
        <v>B-2.6.2.3.46</v>
      </c>
    </row>
    <row r="151" spans="1:36">
      <c r="A151" s="2576" t="s">
        <v>1298</v>
      </c>
      <c r="B151" s="2576"/>
      <c r="C151" s="2508"/>
      <c r="D151" s="2508"/>
      <c r="E151" s="2508"/>
      <c r="F151" s="2508"/>
      <c r="G151" s="2508"/>
      <c r="H151" s="2508"/>
      <c r="I151" s="2508"/>
      <c r="J151" s="2508"/>
      <c r="K151" s="2508"/>
      <c r="L151" s="2508"/>
      <c r="M151" s="2508"/>
      <c r="N151" s="2508"/>
      <c r="O151" s="2508"/>
      <c r="P151" s="2508"/>
      <c r="Q151" s="2508"/>
      <c r="R151" s="2508"/>
      <c r="S151" s="2899"/>
      <c r="T151" s="2899"/>
      <c r="U151" s="2899"/>
      <c r="V151" s="2305"/>
      <c r="W151" s="2305"/>
      <c r="X151" s="2305"/>
      <c r="Y151" s="2305"/>
      <c r="Z151" s="2305"/>
      <c r="AA151" s="2305"/>
      <c r="AB151" s="2152"/>
      <c r="AC151" s="2305"/>
      <c r="AD151" s="2305"/>
      <c r="AE151" s="2305"/>
      <c r="AF151" s="2305"/>
      <c r="AG151" s="2305"/>
      <c r="AH151" s="2109"/>
      <c r="AI151" s="2114"/>
      <c r="AJ151" s="2152" t="s">
        <v>735</v>
      </c>
    </row>
    <row r="152" spans="1:36" ht="14.5">
      <c r="A152" s="2117" t="s">
        <v>4698</v>
      </c>
      <c r="B152" s="2117"/>
      <c r="C152" s="2509"/>
      <c r="D152" s="2509"/>
      <c r="E152" s="2509"/>
      <c r="F152" s="2509"/>
      <c r="G152" s="2509"/>
      <c r="H152" s="2509"/>
      <c r="I152" s="2509"/>
      <c r="J152" s="898"/>
      <c r="K152" s="2509"/>
      <c r="L152" s="2509"/>
      <c r="M152" s="2509"/>
      <c r="N152" s="2509"/>
      <c r="O152" s="2509"/>
      <c r="P152" s="2509"/>
      <c r="Q152" s="2509"/>
      <c r="R152" s="2510"/>
      <c r="S152" s="2899"/>
      <c r="T152" s="2899"/>
      <c r="U152" s="2899"/>
      <c r="V152" s="2778"/>
      <c r="W152" s="2778"/>
      <c r="X152" s="2778"/>
      <c r="Y152" s="2778"/>
      <c r="Z152" s="2778"/>
      <c r="AA152" s="2778"/>
      <c r="AB152" s="2778"/>
      <c r="AC152" s="2778"/>
      <c r="AD152" s="2778"/>
      <c r="AE152" s="2778"/>
      <c r="AF152" s="2778"/>
      <c r="AG152" s="2778"/>
      <c r="AH152" s="2778"/>
      <c r="AI152" s="2778"/>
      <c r="AJ152" s="2778"/>
    </row>
    <row r="153" spans="1:36" ht="14.5">
      <c r="A153" s="2117" t="s">
        <v>4699</v>
      </c>
      <c r="B153" s="2117"/>
      <c r="C153" s="2509"/>
      <c r="D153" s="2509"/>
      <c r="E153" s="2509"/>
      <c r="F153" s="2509"/>
      <c r="G153" s="2509"/>
      <c r="H153" s="2509"/>
      <c r="I153" s="2509"/>
      <c r="J153" s="898"/>
      <c r="K153" s="2509"/>
      <c r="L153" s="2509"/>
      <c r="M153" s="2509"/>
      <c r="N153" s="2509"/>
      <c r="O153" s="2509"/>
      <c r="P153" s="2509"/>
      <c r="Q153" s="2509"/>
      <c r="R153" s="2510"/>
      <c r="S153" s="2899"/>
      <c r="T153" s="2899"/>
      <c r="U153" s="2899"/>
      <c r="V153" s="2509"/>
      <c r="W153" s="2509"/>
      <c r="X153" s="2509"/>
      <c r="Y153" s="2509"/>
      <c r="Z153" s="2509"/>
      <c r="AA153" s="2509"/>
      <c r="AB153" s="2509"/>
      <c r="AC153" s="2509"/>
      <c r="AD153" s="2509"/>
      <c r="AE153" s="2509"/>
      <c r="AF153" s="2509"/>
      <c r="AG153" s="2509"/>
      <c r="AH153" s="2510"/>
      <c r="AI153" s="2510"/>
      <c r="AJ153" s="2510" t="s">
        <v>4592</v>
      </c>
    </row>
    <row r="154" spans="1:36" ht="14.5">
      <c r="A154" s="2117" t="s">
        <v>4700</v>
      </c>
      <c r="B154" s="2117"/>
      <c r="C154" s="898"/>
      <c r="D154" s="898"/>
      <c r="E154" s="904"/>
      <c r="F154" s="904"/>
      <c r="G154" s="904"/>
      <c r="H154" s="904"/>
      <c r="I154" s="904"/>
      <c r="J154" s="904"/>
      <c r="K154" s="904"/>
      <c r="L154" s="898"/>
      <c r="M154" s="898"/>
      <c r="N154" s="898"/>
      <c r="O154" s="909"/>
      <c r="P154" s="898"/>
      <c r="Q154" s="898"/>
      <c r="R154" s="905"/>
      <c r="S154" s="2899"/>
      <c r="T154" s="2899"/>
      <c r="U154" s="2899"/>
      <c r="V154" s="2318"/>
      <c r="W154" s="2318"/>
      <c r="X154" s="2318"/>
      <c r="Y154" s="905"/>
      <c r="Z154" s="905"/>
      <c r="AA154" s="905"/>
      <c r="AB154" s="916"/>
      <c r="AC154" s="2188"/>
      <c r="AD154" s="2188"/>
      <c r="AE154" s="898"/>
      <c r="AF154" s="898"/>
      <c r="AG154" s="898"/>
      <c r="AH154" s="898"/>
      <c r="AI154" s="898"/>
      <c r="AJ154" s="916" t="s">
        <v>4593</v>
      </c>
    </row>
    <row r="155" spans="1:36" ht="14.5">
      <c r="A155" s="2117" t="s">
        <v>4701</v>
      </c>
      <c r="B155" s="2117"/>
      <c r="C155" s="898"/>
      <c r="D155" s="898"/>
      <c r="E155" s="898"/>
      <c r="F155" s="898"/>
      <c r="G155" s="898"/>
      <c r="H155" s="898"/>
      <c r="I155" s="898"/>
      <c r="J155" s="898"/>
      <c r="K155" s="898"/>
      <c r="L155" s="898"/>
      <c r="M155" s="898"/>
      <c r="N155" s="898"/>
      <c r="O155" s="898"/>
      <c r="P155" s="898"/>
      <c r="Q155" s="898"/>
      <c r="R155" s="905"/>
      <c r="S155" s="2899"/>
      <c r="T155" s="2899"/>
      <c r="U155" s="2899"/>
      <c r="V155" s="2318"/>
      <c r="W155" s="2318"/>
      <c r="X155" s="2318"/>
      <c r="Y155" s="905"/>
      <c r="Z155" s="905"/>
      <c r="AA155" s="905"/>
      <c r="AB155" s="2136"/>
      <c r="AC155" s="2188"/>
      <c r="AD155" s="2188"/>
      <c r="AE155" s="898"/>
      <c r="AF155" s="898"/>
      <c r="AG155" s="898"/>
      <c r="AH155" s="898"/>
      <c r="AI155" s="898"/>
      <c r="AJ155" s="916" t="s">
        <v>4594</v>
      </c>
    </row>
    <row r="156" spans="1:36" ht="14.5">
      <c r="A156" s="2117" t="s">
        <v>4702</v>
      </c>
      <c r="B156" s="2117"/>
      <c r="C156" s="898"/>
      <c r="D156" s="898"/>
      <c r="E156" s="898"/>
      <c r="F156" s="898"/>
      <c r="G156" s="898"/>
      <c r="H156" s="898"/>
      <c r="I156" s="898"/>
      <c r="J156" s="898"/>
      <c r="K156" s="898"/>
      <c r="L156" s="898"/>
      <c r="M156" s="898"/>
      <c r="N156" s="898"/>
      <c r="O156" s="898"/>
      <c r="P156" s="898"/>
      <c r="Q156" s="898"/>
      <c r="R156" s="905"/>
      <c r="S156" s="2899"/>
      <c r="T156" s="2899"/>
      <c r="U156" s="2899"/>
      <c r="V156" s="2318"/>
      <c r="W156" s="2318"/>
      <c r="X156" s="2318"/>
      <c r="Y156" s="905"/>
      <c r="Z156" s="905"/>
      <c r="AA156" s="905"/>
      <c r="AB156" s="2136"/>
      <c r="AC156" s="2188"/>
      <c r="AD156" s="2188"/>
      <c r="AE156" s="898"/>
      <c r="AF156" s="898"/>
      <c r="AG156" s="898"/>
      <c r="AH156" s="898"/>
      <c r="AI156" s="898"/>
      <c r="AJ156" s="916" t="s">
        <v>4595</v>
      </c>
    </row>
    <row r="157" spans="1:36">
      <c r="A157" s="2577" t="s">
        <v>4703</v>
      </c>
      <c r="B157" s="2578"/>
      <c r="C157" s="2578"/>
      <c r="D157" s="2529"/>
      <c r="E157" s="2529"/>
      <c r="F157" s="2529"/>
      <c r="G157" s="2529"/>
      <c r="H157" s="2529"/>
      <c r="I157" s="2308"/>
      <c r="J157" s="2308"/>
      <c r="K157" s="2308"/>
      <c r="L157" s="2308"/>
      <c r="M157" s="2308"/>
      <c r="N157" s="2308"/>
      <c r="O157" s="2528"/>
      <c r="P157" s="2528"/>
      <c r="Q157" s="2528"/>
      <c r="R157" s="2495"/>
      <c r="S157" s="2898"/>
      <c r="T157" s="2898"/>
      <c r="U157" s="2898"/>
      <c r="V157" s="2308"/>
      <c r="W157" s="2308"/>
      <c r="X157" s="2308"/>
      <c r="Y157" s="2308"/>
      <c r="Z157" s="2308"/>
      <c r="AA157" s="2308"/>
      <c r="AB157" s="2308"/>
      <c r="AC157" s="2529"/>
      <c r="AD157" s="2529"/>
      <c r="AE157" s="2529"/>
      <c r="AF157" s="2529"/>
      <c r="AG157" s="2529"/>
      <c r="AH157" s="2529"/>
      <c r="AI157" s="2529"/>
      <c r="AJ157" s="2091" t="s">
        <v>1351</v>
      </c>
    </row>
    <row r="158" spans="1:36">
      <c r="A158" s="2579" t="s">
        <v>1352</v>
      </c>
      <c r="B158" s="3108" t="s">
        <v>4704</v>
      </c>
      <c r="C158" s="3109"/>
      <c r="D158" s="3109"/>
      <c r="E158" s="3109"/>
      <c r="F158" s="3109"/>
      <c r="G158" s="3109"/>
      <c r="H158" s="3110"/>
      <c r="I158" s="3126" t="s">
        <v>541</v>
      </c>
      <c r="J158" s="3126"/>
      <c r="K158" s="3126"/>
      <c r="L158" s="3126"/>
      <c r="M158" s="3126"/>
      <c r="N158" s="3126"/>
      <c r="O158" s="3108" t="s">
        <v>223</v>
      </c>
      <c r="P158" s="3109"/>
      <c r="Q158" s="3109"/>
      <c r="R158" s="3110"/>
      <c r="S158" s="3167" t="s">
        <v>224</v>
      </c>
      <c r="T158" s="3168"/>
      <c r="U158" s="3168"/>
      <c r="V158" s="3169"/>
      <c r="W158" s="3173" t="s">
        <v>542</v>
      </c>
      <c r="X158" s="3173"/>
      <c r="Y158" s="3173"/>
      <c r="Z158" s="3173"/>
      <c r="AA158" s="3173"/>
      <c r="AB158" s="3173"/>
      <c r="AC158" s="3167" t="s">
        <v>1353</v>
      </c>
      <c r="AD158" s="3168"/>
      <c r="AE158" s="3168"/>
      <c r="AF158" s="3168"/>
      <c r="AG158" s="3168"/>
      <c r="AH158" s="3168"/>
      <c r="AI158" s="3169"/>
      <c r="AJ158" s="2389" t="s">
        <v>358</v>
      </c>
    </row>
    <row r="159" spans="1:36">
      <c r="A159" s="2580" t="s">
        <v>4705</v>
      </c>
      <c r="B159" s="3127" t="s">
        <v>4706</v>
      </c>
      <c r="C159" s="3128"/>
      <c r="D159" s="3128"/>
      <c r="E159" s="3128"/>
      <c r="F159" s="3128"/>
      <c r="G159" s="3128"/>
      <c r="H159" s="3129"/>
      <c r="I159" s="3122">
        <v>1</v>
      </c>
      <c r="J159" s="3122"/>
      <c r="K159" s="3122"/>
      <c r="L159" s="3122"/>
      <c r="M159" s="3122"/>
      <c r="N159" s="3122"/>
      <c r="O159" s="3097" t="s">
        <v>1354</v>
      </c>
      <c r="P159" s="3098"/>
      <c r="Q159" s="3098"/>
      <c r="R159" s="3099"/>
      <c r="S159" s="3097" t="s">
        <v>5210</v>
      </c>
      <c r="T159" s="3098"/>
      <c r="U159" s="3098"/>
      <c r="V159" s="3099"/>
      <c r="W159" s="3122">
        <v>1</v>
      </c>
      <c r="X159" s="3122"/>
      <c r="Y159" s="3122"/>
      <c r="Z159" s="3122"/>
      <c r="AA159" s="3122"/>
      <c r="AB159" s="3122"/>
      <c r="AC159" s="3141" t="s">
        <v>1355</v>
      </c>
      <c r="AD159" s="3142"/>
      <c r="AE159" s="3142"/>
      <c r="AF159" s="3142"/>
      <c r="AG159" s="3142"/>
      <c r="AH159" s="3142"/>
      <c r="AI159" s="3143"/>
      <c r="AJ159" s="2150" t="str">
        <f t="shared" ref="AJ159:AJ171" si="8">A51</f>
        <v>B-2.6.2.2.1</v>
      </c>
    </row>
    <row r="160" spans="1:36" ht="25">
      <c r="A160" s="2580" t="s">
        <v>4707</v>
      </c>
      <c r="B160" s="3123" t="s">
        <v>4708</v>
      </c>
      <c r="C160" s="3124"/>
      <c r="D160" s="3124"/>
      <c r="E160" s="3124"/>
      <c r="F160" s="3124"/>
      <c r="G160" s="3124"/>
      <c r="H160" s="3125"/>
      <c r="I160" s="3122" t="s">
        <v>4709</v>
      </c>
      <c r="J160" s="3122"/>
      <c r="K160" s="3122"/>
      <c r="L160" s="3122"/>
      <c r="M160" s="3122"/>
      <c r="N160" s="3122"/>
      <c r="O160" s="3105" t="s">
        <v>4710</v>
      </c>
      <c r="P160" s="3106"/>
      <c r="Q160" s="3106"/>
      <c r="R160" s="3107"/>
      <c r="S160" s="3105" t="s">
        <v>5209</v>
      </c>
      <c r="T160" s="3106"/>
      <c r="U160" s="3106"/>
      <c r="V160" s="3107"/>
      <c r="W160" s="3122" t="s">
        <v>5200</v>
      </c>
      <c r="X160" s="3122"/>
      <c r="Y160" s="3122"/>
      <c r="Z160" s="3122"/>
      <c r="AA160" s="3122"/>
      <c r="AB160" s="3122"/>
      <c r="AC160" s="3170" t="s">
        <v>1356</v>
      </c>
      <c r="AD160" s="3171"/>
      <c r="AE160" s="3171"/>
      <c r="AF160" s="3171"/>
      <c r="AG160" s="3171"/>
      <c r="AH160" s="3171"/>
      <c r="AI160" s="3172"/>
      <c r="AJ160" s="2150" t="str">
        <f t="shared" si="8"/>
        <v>B-2.6.2.2.2</v>
      </c>
    </row>
    <row r="161" spans="1:36">
      <c r="A161" s="2580" t="s">
        <v>4711</v>
      </c>
      <c r="B161" s="3123" t="s">
        <v>4712</v>
      </c>
      <c r="C161" s="3124"/>
      <c r="D161" s="3124"/>
      <c r="E161" s="3124"/>
      <c r="F161" s="3124"/>
      <c r="G161" s="3124"/>
      <c r="H161" s="3125"/>
      <c r="I161" s="3122" t="s">
        <v>4709</v>
      </c>
      <c r="J161" s="3122"/>
      <c r="K161" s="3122"/>
      <c r="L161" s="3122"/>
      <c r="M161" s="3122"/>
      <c r="N161" s="3122"/>
      <c r="O161" s="3097" t="s">
        <v>4713</v>
      </c>
      <c r="P161" s="3098"/>
      <c r="Q161" s="3098"/>
      <c r="R161" s="3099"/>
      <c r="S161" s="3097" t="s">
        <v>5208</v>
      </c>
      <c r="T161" s="3098"/>
      <c r="U161" s="3098"/>
      <c r="V161" s="3099"/>
      <c r="W161" s="3122" t="s">
        <v>5201</v>
      </c>
      <c r="X161" s="3122"/>
      <c r="Y161" s="3122"/>
      <c r="Z161" s="3122"/>
      <c r="AA161" s="3122"/>
      <c r="AB161" s="3122"/>
      <c r="AC161" s="3141" t="s">
        <v>1357</v>
      </c>
      <c r="AD161" s="3142"/>
      <c r="AE161" s="3142"/>
      <c r="AF161" s="3142"/>
      <c r="AG161" s="3142"/>
      <c r="AH161" s="3142"/>
      <c r="AI161" s="3143"/>
      <c r="AJ161" s="2150" t="str">
        <f t="shared" si="8"/>
        <v>B-2.6.2.2.3</v>
      </c>
    </row>
    <row r="162" spans="1:36">
      <c r="A162" s="2580" t="s">
        <v>4714</v>
      </c>
      <c r="B162" s="3123" t="s">
        <v>4715</v>
      </c>
      <c r="C162" s="3124"/>
      <c r="D162" s="3124"/>
      <c r="E162" s="3124"/>
      <c r="F162" s="3124"/>
      <c r="G162" s="3124"/>
      <c r="H162" s="3125"/>
      <c r="I162" s="3122" t="s">
        <v>4716</v>
      </c>
      <c r="J162" s="3122"/>
      <c r="K162" s="3122"/>
      <c r="L162" s="3122"/>
      <c r="M162" s="3122"/>
      <c r="N162" s="3122"/>
      <c r="O162" s="3097" t="s">
        <v>4713</v>
      </c>
      <c r="P162" s="3098"/>
      <c r="Q162" s="3098"/>
      <c r="R162" s="3099"/>
      <c r="S162" s="3097" t="s">
        <v>5208</v>
      </c>
      <c r="T162" s="3098"/>
      <c r="U162" s="3098"/>
      <c r="V162" s="3099"/>
      <c r="W162" s="3122" t="s">
        <v>5202</v>
      </c>
      <c r="X162" s="3122"/>
      <c r="Y162" s="3122"/>
      <c r="Z162" s="3122"/>
      <c r="AA162" s="3122"/>
      <c r="AB162" s="3122"/>
      <c r="AC162" s="3141" t="s">
        <v>1358</v>
      </c>
      <c r="AD162" s="3142"/>
      <c r="AE162" s="3142"/>
      <c r="AF162" s="3142"/>
      <c r="AG162" s="3142"/>
      <c r="AH162" s="3142"/>
      <c r="AI162" s="3143"/>
      <c r="AJ162" s="2150" t="str">
        <f t="shared" si="8"/>
        <v>B-2.6.2.2.4</v>
      </c>
    </row>
    <row r="163" spans="1:36">
      <c r="A163" s="2580" t="s">
        <v>4717</v>
      </c>
      <c r="B163" s="3123" t="s">
        <v>4718</v>
      </c>
      <c r="C163" s="3124"/>
      <c r="D163" s="3124"/>
      <c r="E163" s="3124"/>
      <c r="F163" s="3124"/>
      <c r="G163" s="3124"/>
      <c r="H163" s="3125"/>
      <c r="I163" s="3122" t="s">
        <v>4719</v>
      </c>
      <c r="J163" s="3122"/>
      <c r="K163" s="3122"/>
      <c r="L163" s="3122"/>
      <c r="M163" s="3122"/>
      <c r="N163" s="3122"/>
      <c r="O163" s="3097"/>
      <c r="P163" s="3098"/>
      <c r="Q163" s="3098"/>
      <c r="R163" s="3099"/>
      <c r="S163" s="3097"/>
      <c r="T163" s="3098"/>
      <c r="U163" s="3098"/>
      <c r="V163" s="3099"/>
      <c r="W163" s="3122" t="s">
        <v>5203</v>
      </c>
      <c r="X163" s="3122"/>
      <c r="Y163" s="3122"/>
      <c r="Z163" s="3122"/>
      <c r="AA163" s="3122"/>
      <c r="AB163" s="3122"/>
      <c r="AC163" s="3141" t="s">
        <v>1359</v>
      </c>
      <c r="AD163" s="3142"/>
      <c r="AE163" s="3142"/>
      <c r="AF163" s="3142"/>
      <c r="AG163" s="3142"/>
      <c r="AH163" s="3142"/>
      <c r="AI163" s="3143"/>
      <c r="AJ163" s="2150" t="str">
        <f t="shared" si="8"/>
        <v>B-2.6.2.2.5</v>
      </c>
    </row>
    <row r="164" spans="1:36">
      <c r="A164" s="2580" t="s">
        <v>4720</v>
      </c>
      <c r="B164" s="3123" t="s">
        <v>4721</v>
      </c>
      <c r="C164" s="3124"/>
      <c r="D164" s="3124"/>
      <c r="E164" s="3124"/>
      <c r="F164" s="3124"/>
      <c r="G164" s="3124"/>
      <c r="H164" s="3125"/>
      <c r="I164" s="3122" t="s">
        <v>4722</v>
      </c>
      <c r="J164" s="3122"/>
      <c r="K164" s="3122"/>
      <c r="L164" s="3122"/>
      <c r="M164" s="3122"/>
      <c r="N164" s="3122"/>
      <c r="O164" s="3097"/>
      <c r="P164" s="3098"/>
      <c r="Q164" s="3098"/>
      <c r="R164" s="3099"/>
      <c r="S164" s="3097"/>
      <c r="T164" s="3098"/>
      <c r="U164" s="3098"/>
      <c r="V164" s="3099"/>
      <c r="W164" s="3122" t="s">
        <v>5204</v>
      </c>
      <c r="X164" s="3122"/>
      <c r="Y164" s="3122"/>
      <c r="Z164" s="3122"/>
      <c r="AA164" s="3122"/>
      <c r="AB164" s="3122"/>
      <c r="AC164" s="3141" t="s">
        <v>1360</v>
      </c>
      <c r="AD164" s="3142"/>
      <c r="AE164" s="3142"/>
      <c r="AF164" s="3142"/>
      <c r="AG164" s="3142"/>
      <c r="AH164" s="3142"/>
      <c r="AI164" s="3143"/>
      <c r="AJ164" s="2150" t="str">
        <f t="shared" si="8"/>
        <v>B-2.6.2.2.6</v>
      </c>
    </row>
    <row r="165" spans="1:36" ht="14" customHeight="1">
      <c r="A165" s="2580" t="s">
        <v>4723</v>
      </c>
      <c r="B165" s="3123" t="s">
        <v>4724</v>
      </c>
      <c r="C165" s="3124"/>
      <c r="D165" s="3124"/>
      <c r="E165" s="3124"/>
      <c r="F165" s="3124"/>
      <c r="G165" s="3124"/>
      <c r="H165" s="3125"/>
      <c r="I165" s="3122" t="s">
        <v>4725</v>
      </c>
      <c r="J165" s="3122"/>
      <c r="K165" s="3122"/>
      <c r="L165" s="3122"/>
      <c r="M165" s="3122"/>
      <c r="N165" s="3122"/>
      <c r="O165" s="3097"/>
      <c r="P165" s="3098"/>
      <c r="Q165" s="3098"/>
      <c r="R165" s="3099"/>
      <c r="S165" s="3097"/>
      <c r="T165" s="3098"/>
      <c r="U165" s="3098"/>
      <c r="V165" s="3099"/>
      <c r="W165" s="3122" t="s">
        <v>5205</v>
      </c>
      <c r="X165" s="3122"/>
      <c r="Y165" s="3122"/>
      <c r="Z165" s="3122"/>
      <c r="AA165" s="3122"/>
      <c r="AB165" s="3122"/>
      <c r="AC165" s="3141" t="s">
        <v>1361</v>
      </c>
      <c r="AD165" s="3142"/>
      <c r="AE165" s="3142"/>
      <c r="AF165" s="3142"/>
      <c r="AG165" s="3142"/>
      <c r="AH165" s="3142"/>
      <c r="AI165" s="3143"/>
      <c r="AJ165" s="2150" t="str">
        <f t="shared" si="8"/>
        <v>B-2.6.2.2.7</v>
      </c>
    </row>
    <row r="166" spans="1:36" ht="14" customHeight="1">
      <c r="A166" s="2580" t="s">
        <v>4726</v>
      </c>
      <c r="B166" s="3123" t="s">
        <v>4727</v>
      </c>
      <c r="C166" s="3124"/>
      <c r="D166" s="3124"/>
      <c r="E166" s="3124"/>
      <c r="F166" s="3124"/>
      <c r="G166" s="3124"/>
      <c r="H166" s="3125"/>
      <c r="I166" s="3122" t="s">
        <v>546</v>
      </c>
      <c r="J166" s="3122"/>
      <c r="K166" s="3122"/>
      <c r="L166" s="3122"/>
      <c r="M166" s="3122"/>
      <c r="N166" s="3122"/>
      <c r="O166" s="3097"/>
      <c r="P166" s="3098"/>
      <c r="Q166" s="3098"/>
      <c r="R166" s="3099"/>
      <c r="S166" s="3097"/>
      <c r="T166" s="3098"/>
      <c r="U166" s="3098"/>
      <c r="V166" s="3099"/>
      <c r="W166" s="3122" t="s">
        <v>3836</v>
      </c>
      <c r="X166" s="3122"/>
      <c r="Y166" s="3122"/>
      <c r="Z166" s="3122"/>
      <c r="AA166" s="3122"/>
      <c r="AB166" s="3122"/>
      <c r="AC166" s="3141" t="s">
        <v>1362</v>
      </c>
      <c r="AD166" s="3142"/>
      <c r="AE166" s="3142"/>
      <c r="AF166" s="3142"/>
      <c r="AG166" s="3142"/>
      <c r="AH166" s="3142"/>
      <c r="AI166" s="3143"/>
      <c r="AJ166" s="2150" t="str">
        <f t="shared" si="8"/>
        <v>B-2.6.2.2.8</v>
      </c>
    </row>
    <row r="167" spans="1:36" ht="14" customHeight="1">
      <c r="A167" s="2580" t="s">
        <v>4728</v>
      </c>
      <c r="B167" s="3123" t="s">
        <v>4729</v>
      </c>
      <c r="C167" s="3124"/>
      <c r="D167" s="3124"/>
      <c r="E167" s="3124"/>
      <c r="F167" s="3124"/>
      <c r="G167" s="3124"/>
      <c r="H167" s="3125"/>
      <c r="I167" s="3122" t="s">
        <v>4730</v>
      </c>
      <c r="J167" s="3122"/>
      <c r="K167" s="3122"/>
      <c r="L167" s="3122"/>
      <c r="M167" s="3122"/>
      <c r="N167" s="3122"/>
      <c r="O167" s="3097"/>
      <c r="P167" s="3098"/>
      <c r="Q167" s="3098"/>
      <c r="R167" s="3099"/>
      <c r="S167" s="3097"/>
      <c r="T167" s="3098"/>
      <c r="U167" s="3098"/>
      <c r="V167" s="3099"/>
      <c r="W167" s="3122" t="s">
        <v>5203</v>
      </c>
      <c r="X167" s="3122"/>
      <c r="Y167" s="3122"/>
      <c r="Z167" s="3122"/>
      <c r="AA167" s="3122"/>
      <c r="AB167" s="3122"/>
      <c r="AC167" s="3141" t="s">
        <v>1363</v>
      </c>
      <c r="AD167" s="3142"/>
      <c r="AE167" s="3142"/>
      <c r="AF167" s="3142"/>
      <c r="AG167" s="3142"/>
      <c r="AH167" s="3142"/>
      <c r="AI167" s="3143"/>
      <c r="AJ167" s="2150" t="str">
        <f t="shared" si="8"/>
        <v>B-2.6.2.2.9</v>
      </c>
    </row>
    <row r="168" spans="1:36">
      <c r="A168" s="2580" t="s">
        <v>4731</v>
      </c>
      <c r="B168" s="3119" t="s">
        <v>4732</v>
      </c>
      <c r="C168" s="3120"/>
      <c r="D168" s="3120"/>
      <c r="E168" s="3120"/>
      <c r="F168" s="3120"/>
      <c r="G168" s="3120"/>
      <c r="H168" s="3121"/>
      <c r="I168" s="3122" t="s">
        <v>559</v>
      </c>
      <c r="J168" s="3122"/>
      <c r="K168" s="3122"/>
      <c r="L168" s="3122"/>
      <c r="M168" s="3122"/>
      <c r="N168" s="3122"/>
      <c r="O168" s="3097"/>
      <c r="P168" s="3098"/>
      <c r="Q168" s="3098"/>
      <c r="R168" s="3099"/>
      <c r="S168" s="3097"/>
      <c r="T168" s="3098"/>
      <c r="U168" s="3098"/>
      <c r="V168" s="3099"/>
      <c r="W168" s="3122" t="s">
        <v>3828</v>
      </c>
      <c r="X168" s="3122"/>
      <c r="Y168" s="3122"/>
      <c r="Z168" s="3122"/>
      <c r="AA168" s="3122"/>
      <c r="AB168" s="3122"/>
      <c r="AC168" s="3141" t="s">
        <v>1364</v>
      </c>
      <c r="AD168" s="3142"/>
      <c r="AE168" s="3142"/>
      <c r="AF168" s="3142"/>
      <c r="AG168" s="3142"/>
      <c r="AH168" s="3142"/>
      <c r="AI168" s="3143"/>
      <c r="AJ168" s="2150" t="str">
        <f t="shared" si="8"/>
        <v>B-2.6.2.2.10</v>
      </c>
    </row>
    <row r="169" spans="1:36">
      <c r="A169" s="2580" t="s">
        <v>4733</v>
      </c>
      <c r="B169" s="3119" t="s">
        <v>4734</v>
      </c>
      <c r="C169" s="3120"/>
      <c r="D169" s="3120"/>
      <c r="E169" s="3120"/>
      <c r="F169" s="3120"/>
      <c r="G169" s="3120"/>
      <c r="H169" s="3121"/>
      <c r="I169" s="3122">
        <v>1</v>
      </c>
      <c r="J169" s="3122"/>
      <c r="K169" s="3122"/>
      <c r="L169" s="3122"/>
      <c r="M169" s="3122"/>
      <c r="N169" s="3122"/>
      <c r="O169" s="3097"/>
      <c r="P169" s="3098"/>
      <c r="Q169" s="3098"/>
      <c r="R169" s="3099"/>
      <c r="S169" s="3097"/>
      <c r="T169" s="3098"/>
      <c r="U169" s="3098"/>
      <c r="V169" s="3099"/>
      <c r="W169" s="3122">
        <v>1</v>
      </c>
      <c r="X169" s="3122"/>
      <c r="Y169" s="3122"/>
      <c r="Z169" s="3122"/>
      <c r="AA169" s="3122"/>
      <c r="AB169" s="3122"/>
      <c r="AC169" s="3141" t="s">
        <v>1365</v>
      </c>
      <c r="AD169" s="3142"/>
      <c r="AE169" s="3142"/>
      <c r="AF169" s="3142"/>
      <c r="AG169" s="3142"/>
      <c r="AH169" s="3142"/>
      <c r="AI169" s="3143"/>
      <c r="AJ169" s="2150" t="str">
        <f t="shared" si="8"/>
        <v>B-2.6.2.2.11</v>
      </c>
    </row>
    <row r="170" spans="1:36">
      <c r="A170" s="2580" t="s">
        <v>4735</v>
      </c>
      <c r="B170" s="3119" t="s">
        <v>4736</v>
      </c>
      <c r="C170" s="3120"/>
      <c r="D170" s="3120"/>
      <c r="E170" s="3120"/>
      <c r="F170" s="3120"/>
      <c r="G170" s="3120"/>
      <c r="H170" s="3121"/>
      <c r="I170" s="3122" t="s">
        <v>4737</v>
      </c>
      <c r="J170" s="3122"/>
      <c r="K170" s="3122"/>
      <c r="L170" s="3122"/>
      <c r="M170" s="3122"/>
      <c r="N170" s="3122"/>
      <c r="O170" s="3097"/>
      <c r="P170" s="3098"/>
      <c r="Q170" s="3098"/>
      <c r="R170" s="3099"/>
      <c r="S170" s="3097"/>
      <c r="T170" s="3098"/>
      <c r="U170" s="3098"/>
      <c r="V170" s="3099"/>
      <c r="W170" s="3122" t="s">
        <v>5206</v>
      </c>
      <c r="X170" s="3122"/>
      <c r="Y170" s="3122"/>
      <c r="Z170" s="3122"/>
      <c r="AA170" s="3122"/>
      <c r="AB170" s="3122"/>
      <c r="AC170" s="3141" t="s">
        <v>1366</v>
      </c>
      <c r="AD170" s="3142"/>
      <c r="AE170" s="3142"/>
      <c r="AF170" s="3142"/>
      <c r="AG170" s="3142"/>
      <c r="AH170" s="3142"/>
      <c r="AI170" s="3143"/>
      <c r="AJ170" s="2150" t="str">
        <f t="shared" si="8"/>
        <v>B-2.6.2.2.12</v>
      </c>
    </row>
    <row r="171" spans="1:36">
      <c r="A171" s="2580" t="s">
        <v>4738</v>
      </c>
      <c r="B171" s="3119" t="s">
        <v>1367</v>
      </c>
      <c r="C171" s="3120"/>
      <c r="D171" s="3120"/>
      <c r="E171" s="3120"/>
      <c r="F171" s="3120"/>
      <c r="G171" s="3120"/>
      <c r="H171" s="3121"/>
      <c r="I171" s="3122" t="s">
        <v>559</v>
      </c>
      <c r="J171" s="3122"/>
      <c r="K171" s="3122"/>
      <c r="L171" s="3122"/>
      <c r="M171" s="3122"/>
      <c r="N171" s="3122"/>
      <c r="O171" s="3097" t="s">
        <v>4739</v>
      </c>
      <c r="P171" s="3098"/>
      <c r="Q171" s="3098"/>
      <c r="R171" s="3099"/>
      <c r="S171" s="3097" t="s">
        <v>5207</v>
      </c>
      <c r="T171" s="3098"/>
      <c r="U171" s="3098"/>
      <c r="V171" s="3099"/>
      <c r="W171" s="3122" t="s">
        <v>3828</v>
      </c>
      <c r="X171" s="3122"/>
      <c r="Y171" s="3122"/>
      <c r="Z171" s="3122"/>
      <c r="AA171" s="3122"/>
      <c r="AB171" s="3122"/>
      <c r="AC171" s="3141" t="s">
        <v>1368</v>
      </c>
      <c r="AD171" s="3142"/>
      <c r="AE171" s="3142"/>
      <c r="AF171" s="3142"/>
      <c r="AG171" s="3142"/>
      <c r="AH171" s="3142"/>
      <c r="AI171" s="3143"/>
      <c r="AJ171" s="2150" t="str">
        <f t="shared" si="8"/>
        <v>B-2.6.2.2.13</v>
      </c>
    </row>
    <row r="172" spans="1:36">
      <c r="A172" s="2343" t="s">
        <v>4740</v>
      </c>
      <c r="B172" s="2322"/>
      <c r="C172" s="2567"/>
      <c r="D172" s="2567"/>
      <c r="E172" s="2567"/>
      <c r="F172" s="2567"/>
      <c r="G172" s="2568"/>
      <c r="H172" s="2568"/>
      <c r="I172" s="2568"/>
      <c r="J172" s="2568"/>
      <c r="K172" s="2568"/>
      <c r="L172" s="2568"/>
      <c r="M172" s="2568"/>
      <c r="N172" s="2568"/>
      <c r="O172" s="2568"/>
      <c r="P172" s="2568"/>
      <c r="Q172" s="2568"/>
      <c r="R172" s="2569"/>
      <c r="S172" s="2541"/>
      <c r="T172" s="2177"/>
      <c r="U172" s="2177"/>
      <c r="V172" s="2177"/>
      <c r="W172" s="2177"/>
      <c r="X172" s="2177"/>
      <c r="Y172" s="2177"/>
      <c r="Z172" s="2177"/>
      <c r="AA172" s="2177"/>
      <c r="AB172" s="2177"/>
      <c r="AC172" s="2177"/>
      <c r="AD172" s="2177"/>
      <c r="AE172" s="2177"/>
      <c r="AF172" s="2177"/>
      <c r="AG172" s="2322"/>
      <c r="AH172" s="2322"/>
      <c r="AI172" s="2322"/>
      <c r="AJ172" s="2506" t="s">
        <v>1369</v>
      </c>
    </row>
    <row r="173" spans="1:36" ht="126" customHeight="1">
      <c r="A173" s="2581" t="s">
        <v>210</v>
      </c>
      <c r="B173" s="2581" t="s">
        <v>4642</v>
      </c>
      <c r="C173" s="3116" t="s">
        <v>4741</v>
      </c>
      <c r="D173" s="3117"/>
      <c r="E173" s="3116" t="s">
        <v>4742</v>
      </c>
      <c r="F173" s="3118"/>
      <c r="G173" s="3117"/>
      <c r="H173" s="2507" t="s">
        <v>356</v>
      </c>
      <c r="I173" s="2507" t="s">
        <v>855</v>
      </c>
      <c r="J173" s="2571" t="s">
        <v>1273</v>
      </c>
      <c r="K173" s="2507" t="s">
        <v>4743</v>
      </c>
      <c r="L173" s="2507" t="s">
        <v>4744</v>
      </c>
      <c r="M173" s="3100" t="s">
        <v>1370</v>
      </c>
      <c r="N173" s="3101"/>
      <c r="O173" s="3101"/>
      <c r="P173" s="3102"/>
      <c r="Q173" s="3116" t="s">
        <v>223</v>
      </c>
      <c r="R173" s="3117"/>
      <c r="S173" s="3118" t="s">
        <v>224</v>
      </c>
      <c r="T173" s="3117"/>
      <c r="U173" s="3100" t="s">
        <v>1371</v>
      </c>
      <c r="V173" s="3101"/>
      <c r="W173" s="3101"/>
      <c r="X173" s="3102"/>
      <c r="Y173" s="2507" t="s">
        <v>4326</v>
      </c>
      <c r="Z173" s="2507" t="s">
        <v>4605</v>
      </c>
      <c r="AA173" s="2126" t="s">
        <v>1322</v>
      </c>
      <c r="AB173" s="2126" t="s">
        <v>859</v>
      </c>
      <c r="AC173" s="2507" t="s">
        <v>860</v>
      </c>
      <c r="AD173" s="3138" t="s">
        <v>4327</v>
      </c>
      <c r="AE173" s="3139"/>
      <c r="AF173" s="3140"/>
      <c r="AG173" s="3138" t="s">
        <v>1372</v>
      </c>
      <c r="AH173" s="3140"/>
      <c r="AI173" s="2507" t="s">
        <v>4606</v>
      </c>
      <c r="AJ173" s="2507" t="s">
        <v>358</v>
      </c>
    </row>
    <row r="174" spans="1:36">
      <c r="A174" s="2107" t="s">
        <v>4745</v>
      </c>
      <c r="B174" s="2105">
        <v>1</v>
      </c>
      <c r="C174" s="2903" t="s">
        <v>4147</v>
      </c>
      <c r="D174" s="2903" t="s">
        <v>4147</v>
      </c>
      <c r="E174" s="3094" t="s">
        <v>4746</v>
      </c>
      <c r="F174" s="3095"/>
      <c r="G174" s="3096"/>
      <c r="H174" s="2519" t="s">
        <v>4747</v>
      </c>
      <c r="I174" s="2519">
        <v>1</v>
      </c>
      <c r="J174" s="2519" t="s">
        <v>4541</v>
      </c>
      <c r="K174" s="2519">
        <v>2</v>
      </c>
      <c r="L174" s="2519">
        <v>2</v>
      </c>
      <c r="M174" s="3094"/>
      <c r="N174" s="3095"/>
      <c r="O174" s="3095"/>
      <c r="P174" s="3096"/>
      <c r="Q174" s="3094"/>
      <c r="R174" s="3096"/>
      <c r="S174" s="3095"/>
      <c r="T174" s="3096"/>
      <c r="U174" s="3094"/>
      <c r="V174" s="3095"/>
      <c r="W174" s="3095"/>
      <c r="X174" s="3096"/>
      <c r="Y174" s="2000">
        <f t="shared" ref="Y174:Y219" si="9">IF(L174&gt;0,L174,"")</f>
        <v>2</v>
      </c>
      <c r="Z174" s="2000">
        <f t="shared" ref="Z174:Z219" si="10">IF(K174&gt;0,K174,"")</f>
        <v>2</v>
      </c>
      <c r="AA174" s="2519" t="s">
        <v>5211</v>
      </c>
      <c r="AB174" s="2519">
        <v>1</v>
      </c>
      <c r="AC174" s="2519" t="s">
        <v>2081</v>
      </c>
      <c r="AD174" s="3094" t="s">
        <v>5212</v>
      </c>
      <c r="AE174" s="3095"/>
      <c r="AF174" s="3096"/>
      <c r="AG174" s="2905" t="s">
        <v>5162</v>
      </c>
      <c r="AH174" s="2905" t="s">
        <v>5162</v>
      </c>
      <c r="AI174" s="2105">
        <v>1</v>
      </c>
      <c r="AJ174" s="2519" t="str">
        <f t="shared" ref="AJ174:AJ219" si="11">A174</f>
        <v>B-2.6.2.5.1</v>
      </c>
    </row>
    <row r="175" spans="1:36">
      <c r="A175" s="2107" t="s">
        <v>4748</v>
      </c>
      <c r="B175" s="2105">
        <v>1</v>
      </c>
      <c r="C175" s="2903" t="s">
        <v>4149</v>
      </c>
      <c r="D175" s="2903" t="s">
        <v>4149</v>
      </c>
      <c r="E175" s="3094" t="s">
        <v>4746</v>
      </c>
      <c r="F175" s="3095"/>
      <c r="G175" s="3096"/>
      <c r="H175" s="2519" t="s">
        <v>4747</v>
      </c>
      <c r="I175" s="2519">
        <v>1</v>
      </c>
      <c r="J175" s="2519" t="s">
        <v>4541</v>
      </c>
      <c r="K175" s="2519">
        <v>2</v>
      </c>
      <c r="L175" s="2519">
        <v>2</v>
      </c>
      <c r="M175" s="3094"/>
      <c r="N175" s="3095"/>
      <c r="O175" s="3095"/>
      <c r="P175" s="3096"/>
      <c r="Q175" s="3094"/>
      <c r="R175" s="3096"/>
      <c r="S175" s="2776"/>
      <c r="T175" s="2777"/>
      <c r="U175" s="3094"/>
      <c r="V175" s="3095"/>
      <c r="W175" s="3095"/>
      <c r="X175" s="3096"/>
      <c r="Y175" s="2000">
        <f t="shared" si="9"/>
        <v>2</v>
      </c>
      <c r="Z175" s="2000">
        <f t="shared" si="10"/>
        <v>2</v>
      </c>
      <c r="AA175" s="2519" t="s">
        <v>5211</v>
      </c>
      <c r="AB175" s="2519">
        <v>1</v>
      </c>
      <c r="AC175" s="2519" t="s">
        <v>2081</v>
      </c>
      <c r="AD175" s="3094" t="s">
        <v>5212</v>
      </c>
      <c r="AE175" s="3095"/>
      <c r="AF175" s="3096"/>
      <c r="AG175" s="2905" t="s">
        <v>5163</v>
      </c>
      <c r="AH175" s="2905" t="s">
        <v>5163</v>
      </c>
      <c r="AI175" s="2105">
        <v>1</v>
      </c>
      <c r="AJ175" s="2519" t="str">
        <f t="shared" si="11"/>
        <v>B-2.6.2.5.2</v>
      </c>
    </row>
    <row r="176" spans="1:36">
      <c r="A176" s="2107" t="s">
        <v>4749</v>
      </c>
      <c r="B176" s="2105">
        <v>1</v>
      </c>
      <c r="C176" s="2903" t="s">
        <v>4347</v>
      </c>
      <c r="D176" s="2903" t="s">
        <v>4347</v>
      </c>
      <c r="E176" s="3094" t="s">
        <v>4746</v>
      </c>
      <c r="F176" s="3095"/>
      <c r="G176" s="3096"/>
      <c r="H176" s="2519" t="s">
        <v>4747</v>
      </c>
      <c r="I176" s="2519">
        <v>1</v>
      </c>
      <c r="J176" s="2519" t="s">
        <v>4541</v>
      </c>
      <c r="K176" s="2519">
        <v>2</v>
      </c>
      <c r="L176" s="2519">
        <v>2</v>
      </c>
      <c r="M176" s="3094"/>
      <c r="N176" s="3095"/>
      <c r="O176" s="3095"/>
      <c r="P176" s="3096"/>
      <c r="Q176" s="3094"/>
      <c r="R176" s="3096"/>
      <c r="S176" s="2776"/>
      <c r="T176" s="2777"/>
      <c r="U176" s="3094"/>
      <c r="V176" s="3095"/>
      <c r="W176" s="3095"/>
      <c r="X176" s="3096"/>
      <c r="Y176" s="2000">
        <f t="shared" si="9"/>
        <v>2</v>
      </c>
      <c r="Z176" s="2000">
        <f t="shared" si="10"/>
        <v>2</v>
      </c>
      <c r="AA176" s="2519" t="s">
        <v>5211</v>
      </c>
      <c r="AB176" s="2519">
        <v>1</v>
      </c>
      <c r="AC176" s="2519" t="s">
        <v>2081</v>
      </c>
      <c r="AD176" s="3094" t="s">
        <v>5212</v>
      </c>
      <c r="AE176" s="3095"/>
      <c r="AF176" s="3096"/>
      <c r="AG176" s="2905" t="s">
        <v>5164</v>
      </c>
      <c r="AH176" s="2905" t="s">
        <v>5164</v>
      </c>
      <c r="AI176" s="2105">
        <v>1</v>
      </c>
      <c r="AJ176" s="2519" t="str">
        <f t="shared" si="11"/>
        <v>B-2.6.2.5.3</v>
      </c>
    </row>
    <row r="177" spans="1:36">
      <c r="A177" s="2107" t="s">
        <v>4750</v>
      </c>
      <c r="B177" s="2105">
        <v>1</v>
      </c>
      <c r="C177" s="2903" t="s">
        <v>4349</v>
      </c>
      <c r="D177" s="2903" t="s">
        <v>4349</v>
      </c>
      <c r="E177" s="3094" t="s">
        <v>4746</v>
      </c>
      <c r="F177" s="3095"/>
      <c r="G177" s="3096"/>
      <c r="H177" s="2519" t="s">
        <v>4747</v>
      </c>
      <c r="I177" s="2519">
        <v>1</v>
      </c>
      <c r="J177" s="2519" t="s">
        <v>4541</v>
      </c>
      <c r="K177" s="2519">
        <v>2</v>
      </c>
      <c r="L177" s="2519">
        <v>2</v>
      </c>
      <c r="M177" s="3094"/>
      <c r="N177" s="3095"/>
      <c r="O177" s="3095"/>
      <c r="P177" s="3096"/>
      <c r="Q177" s="3094"/>
      <c r="R177" s="3096"/>
      <c r="S177" s="2776"/>
      <c r="T177" s="2777"/>
      <c r="U177" s="3094"/>
      <c r="V177" s="3095"/>
      <c r="W177" s="3095"/>
      <c r="X177" s="3096"/>
      <c r="Y177" s="2000">
        <f t="shared" si="9"/>
        <v>2</v>
      </c>
      <c r="Z177" s="2000">
        <f t="shared" si="10"/>
        <v>2</v>
      </c>
      <c r="AA177" s="2519" t="s">
        <v>5211</v>
      </c>
      <c r="AB177" s="2519">
        <v>1</v>
      </c>
      <c r="AC177" s="2519" t="s">
        <v>2081</v>
      </c>
      <c r="AD177" s="3094" t="s">
        <v>5212</v>
      </c>
      <c r="AE177" s="3095"/>
      <c r="AF177" s="3096"/>
      <c r="AG177" s="2905" t="s">
        <v>5165</v>
      </c>
      <c r="AH177" s="2905" t="s">
        <v>5165</v>
      </c>
      <c r="AI177" s="2105">
        <v>1</v>
      </c>
      <c r="AJ177" s="2519" t="str">
        <f t="shared" si="11"/>
        <v>B-2.6.2.5.4</v>
      </c>
    </row>
    <row r="178" spans="1:36">
      <c r="A178" s="2107" t="s">
        <v>4751</v>
      </c>
      <c r="B178" s="2105">
        <v>1</v>
      </c>
      <c r="C178" s="2903" t="s">
        <v>4351</v>
      </c>
      <c r="D178" s="2903" t="s">
        <v>4351</v>
      </c>
      <c r="E178" s="3094" t="s">
        <v>4746</v>
      </c>
      <c r="F178" s="3095"/>
      <c r="G178" s="3096"/>
      <c r="H178" s="2519" t="s">
        <v>4747</v>
      </c>
      <c r="I178" s="2519">
        <v>1</v>
      </c>
      <c r="J178" s="2519" t="s">
        <v>4541</v>
      </c>
      <c r="K178" s="2519">
        <v>2</v>
      </c>
      <c r="L178" s="2519">
        <v>2</v>
      </c>
      <c r="M178" s="3094"/>
      <c r="N178" s="3095"/>
      <c r="O178" s="3095"/>
      <c r="P178" s="3096"/>
      <c r="Q178" s="3094"/>
      <c r="R178" s="3096"/>
      <c r="S178" s="2776"/>
      <c r="T178" s="2777"/>
      <c r="U178" s="3094"/>
      <c r="V178" s="3095"/>
      <c r="W178" s="3095"/>
      <c r="X178" s="3096"/>
      <c r="Y178" s="2000">
        <f t="shared" si="9"/>
        <v>2</v>
      </c>
      <c r="Z178" s="2000">
        <f t="shared" si="10"/>
        <v>2</v>
      </c>
      <c r="AA178" s="2519" t="s">
        <v>5211</v>
      </c>
      <c r="AB178" s="2519">
        <v>1</v>
      </c>
      <c r="AC178" s="2519" t="s">
        <v>2081</v>
      </c>
      <c r="AD178" s="3094" t="s">
        <v>5212</v>
      </c>
      <c r="AE178" s="3095"/>
      <c r="AF178" s="3096"/>
      <c r="AG178" s="2905" t="s">
        <v>5166</v>
      </c>
      <c r="AH178" s="2905" t="s">
        <v>5166</v>
      </c>
      <c r="AI178" s="2105">
        <v>1</v>
      </c>
      <c r="AJ178" s="2519" t="str">
        <f t="shared" si="11"/>
        <v>B-2.6.2.5.5</v>
      </c>
    </row>
    <row r="179" spans="1:36">
      <c r="A179" s="2107" t="s">
        <v>4752</v>
      </c>
      <c r="B179" s="2105">
        <v>1</v>
      </c>
      <c r="C179" s="2903" t="s">
        <v>4353</v>
      </c>
      <c r="D179" s="2903" t="s">
        <v>4353</v>
      </c>
      <c r="E179" s="3094" t="s">
        <v>4746</v>
      </c>
      <c r="F179" s="3095"/>
      <c r="G179" s="3096"/>
      <c r="H179" s="2519" t="s">
        <v>4747</v>
      </c>
      <c r="I179" s="2519">
        <v>1</v>
      </c>
      <c r="J179" s="2519" t="s">
        <v>4541</v>
      </c>
      <c r="K179" s="2519">
        <v>2</v>
      </c>
      <c r="L179" s="2519">
        <v>2</v>
      </c>
      <c r="M179" s="3094"/>
      <c r="N179" s="3095"/>
      <c r="O179" s="3095"/>
      <c r="P179" s="3096"/>
      <c r="Q179" s="3094"/>
      <c r="R179" s="3096"/>
      <c r="S179" s="2776"/>
      <c r="T179" s="2777"/>
      <c r="U179" s="3094"/>
      <c r="V179" s="3095"/>
      <c r="W179" s="3095"/>
      <c r="X179" s="3096"/>
      <c r="Y179" s="2000">
        <f t="shared" si="9"/>
        <v>2</v>
      </c>
      <c r="Z179" s="2000">
        <f t="shared" si="10"/>
        <v>2</v>
      </c>
      <c r="AA179" s="2519" t="s">
        <v>5211</v>
      </c>
      <c r="AB179" s="2519">
        <v>1</v>
      </c>
      <c r="AC179" s="2519" t="s">
        <v>2081</v>
      </c>
      <c r="AD179" s="3094" t="s">
        <v>5212</v>
      </c>
      <c r="AE179" s="3095"/>
      <c r="AF179" s="3096"/>
      <c r="AG179" s="2905" t="s">
        <v>5167</v>
      </c>
      <c r="AH179" s="2905" t="s">
        <v>5167</v>
      </c>
      <c r="AI179" s="2105">
        <v>1</v>
      </c>
      <c r="AJ179" s="2519" t="str">
        <f t="shared" si="11"/>
        <v>B-2.6.2.5.6</v>
      </c>
    </row>
    <row r="180" spans="1:36">
      <c r="A180" s="2107" t="s">
        <v>4753</v>
      </c>
      <c r="B180" s="2105">
        <v>1</v>
      </c>
      <c r="C180" s="2903" t="s">
        <v>4355</v>
      </c>
      <c r="D180" s="2903" t="s">
        <v>4355</v>
      </c>
      <c r="E180" s="3094" t="s">
        <v>4746</v>
      </c>
      <c r="F180" s="3095"/>
      <c r="G180" s="3096"/>
      <c r="H180" s="2519" t="s">
        <v>4747</v>
      </c>
      <c r="I180" s="2519">
        <v>1</v>
      </c>
      <c r="J180" s="2519" t="s">
        <v>4541</v>
      </c>
      <c r="K180" s="2519">
        <v>2</v>
      </c>
      <c r="L180" s="2519">
        <v>2</v>
      </c>
      <c r="M180" s="2902"/>
      <c r="N180" s="2776"/>
      <c r="O180" s="2776"/>
      <c r="P180" s="2777"/>
      <c r="Q180" s="2902"/>
      <c r="R180" s="2777"/>
      <c r="S180" s="2776"/>
      <c r="T180" s="2777"/>
      <c r="U180" s="3094"/>
      <c r="V180" s="3095"/>
      <c r="W180" s="3095"/>
      <c r="X180" s="3096"/>
      <c r="Y180" s="2000">
        <f t="shared" si="9"/>
        <v>2</v>
      </c>
      <c r="Z180" s="2000">
        <f t="shared" si="10"/>
        <v>2</v>
      </c>
      <c r="AA180" s="2519" t="s">
        <v>5211</v>
      </c>
      <c r="AB180" s="2519">
        <v>1</v>
      </c>
      <c r="AC180" s="2519" t="s">
        <v>2081</v>
      </c>
      <c r="AD180" s="3094" t="s">
        <v>5212</v>
      </c>
      <c r="AE180" s="3095"/>
      <c r="AF180" s="3096"/>
      <c r="AG180" s="2905" t="s">
        <v>5168</v>
      </c>
      <c r="AH180" s="2905" t="s">
        <v>5168</v>
      </c>
      <c r="AI180" s="2105">
        <v>1</v>
      </c>
      <c r="AJ180" s="2519" t="str">
        <f t="shared" si="11"/>
        <v>B-2.6.2.5.7</v>
      </c>
    </row>
    <row r="181" spans="1:36">
      <c r="A181" s="2107" t="s">
        <v>4754</v>
      </c>
      <c r="B181" s="2105">
        <v>1</v>
      </c>
      <c r="C181" s="2903" t="s">
        <v>4357</v>
      </c>
      <c r="D181" s="2903" t="s">
        <v>4357</v>
      </c>
      <c r="E181" s="3094" t="s">
        <v>4746</v>
      </c>
      <c r="F181" s="3095"/>
      <c r="G181" s="3096"/>
      <c r="H181" s="2519" t="s">
        <v>4747</v>
      </c>
      <c r="I181" s="2519">
        <v>1</v>
      </c>
      <c r="J181" s="2519" t="s">
        <v>4541</v>
      </c>
      <c r="K181" s="2519">
        <v>2</v>
      </c>
      <c r="L181" s="2519">
        <v>2</v>
      </c>
      <c r="M181" s="2902"/>
      <c r="N181" s="2776"/>
      <c r="O181" s="2776"/>
      <c r="P181" s="2777"/>
      <c r="Q181" s="2902"/>
      <c r="R181" s="2777"/>
      <c r="S181" s="2776"/>
      <c r="T181" s="2777"/>
      <c r="U181" s="3094"/>
      <c r="V181" s="3095"/>
      <c r="W181" s="3095"/>
      <c r="X181" s="3096"/>
      <c r="Y181" s="2000">
        <f t="shared" si="9"/>
        <v>2</v>
      </c>
      <c r="Z181" s="2000">
        <f t="shared" si="10"/>
        <v>2</v>
      </c>
      <c r="AA181" s="2519" t="s">
        <v>5211</v>
      </c>
      <c r="AB181" s="2519">
        <v>1</v>
      </c>
      <c r="AC181" s="2519" t="s">
        <v>2081</v>
      </c>
      <c r="AD181" s="3094" t="s">
        <v>5212</v>
      </c>
      <c r="AE181" s="3095"/>
      <c r="AF181" s="3096"/>
      <c r="AG181" s="2905" t="s">
        <v>5169</v>
      </c>
      <c r="AH181" s="2905" t="s">
        <v>5169</v>
      </c>
      <c r="AI181" s="2105">
        <v>1</v>
      </c>
      <c r="AJ181" s="2519" t="str">
        <f t="shared" si="11"/>
        <v>B-2.6.2.5.8</v>
      </c>
    </row>
    <row r="182" spans="1:36">
      <c r="A182" s="2107" t="s">
        <v>4755</v>
      </c>
      <c r="B182" s="2105">
        <v>1</v>
      </c>
      <c r="C182" s="2903" t="s">
        <v>4359</v>
      </c>
      <c r="D182" s="2903" t="s">
        <v>4359</v>
      </c>
      <c r="E182" s="3094" t="s">
        <v>4746</v>
      </c>
      <c r="F182" s="3095"/>
      <c r="G182" s="3096"/>
      <c r="H182" s="2519" t="s">
        <v>4747</v>
      </c>
      <c r="I182" s="2519">
        <v>1</v>
      </c>
      <c r="J182" s="2519" t="s">
        <v>4541</v>
      </c>
      <c r="K182" s="2519">
        <v>2</v>
      </c>
      <c r="L182" s="2519">
        <v>2</v>
      </c>
      <c r="M182" s="2902"/>
      <c r="N182" s="2776"/>
      <c r="O182" s="2776"/>
      <c r="P182" s="2777"/>
      <c r="Q182" s="2902"/>
      <c r="R182" s="2777"/>
      <c r="S182" s="2776"/>
      <c r="T182" s="2777"/>
      <c r="U182" s="3094"/>
      <c r="V182" s="3095"/>
      <c r="W182" s="3095"/>
      <c r="X182" s="3096"/>
      <c r="Y182" s="2000">
        <f t="shared" si="9"/>
        <v>2</v>
      </c>
      <c r="Z182" s="2000">
        <f t="shared" si="10"/>
        <v>2</v>
      </c>
      <c r="AA182" s="2519" t="s">
        <v>5211</v>
      </c>
      <c r="AB182" s="2519">
        <v>1</v>
      </c>
      <c r="AC182" s="2519" t="s">
        <v>2081</v>
      </c>
      <c r="AD182" s="3094" t="s">
        <v>5212</v>
      </c>
      <c r="AE182" s="3095"/>
      <c r="AF182" s="3096"/>
      <c r="AG182" s="2905" t="s">
        <v>5170</v>
      </c>
      <c r="AH182" s="2905" t="s">
        <v>5170</v>
      </c>
      <c r="AI182" s="2105">
        <v>1</v>
      </c>
      <c r="AJ182" s="2519" t="str">
        <f t="shared" si="11"/>
        <v>B-2.6.2.5.9</v>
      </c>
    </row>
    <row r="183" spans="1:36">
      <c r="A183" s="2107" t="s">
        <v>4756</v>
      </c>
      <c r="B183" s="2105">
        <v>1</v>
      </c>
      <c r="C183" s="2903" t="s">
        <v>4361</v>
      </c>
      <c r="D183" s="2903" t="s">
        <v>4361</v>
      </c>
      <c r="E183" s="3094" t="s">
        <v>4746</v>
      </c>
      <c r="F183" s="3095"/>
      <c r="G183" s="3096"/>
      <c r="H183" s="2519" t="s">
        <v>4747</v>
      </c>
      <c r="I183" s="2519">
        <v>1</v>
      </c>
      <c r="J183" s="2519" t="s">
        <v>4541</v>
      </c>
      <c r="K183" s="2519">
        <v>2</v>
      </c>
      <c r="L183" s="2519">
        <v>2</v>
      </c>
      <c r="M183" s="2902"/>
      <c r="N183" s="2776"/>
      <c r="O183" s="2776"/>
      <c r="P183" s="2777"/>
      <c r="Q183" s="2902"/>
      <c r="R183" s="2777"/>
      <c r="S183" s="2776"/>
      <c r="T183" s="2777"/>
      <c r="U183" s="3094"/>
      <c r="V183" s="3095"/>
      <c r="W183" s="3095"/>
      <c r="X183" s="3096"/>
      <c r="Y183" s="2000">
        <f t="shared" si="9"/>
        <v>2</v>
      </c>
      <c r="Z183" s="2000">
        <f t="shared" si="10"/>
        <v>2</v>
      </c>
      <c r="AA183" s="2519" t="s">
        <v>5211</v>
      </c>
      <c r="AB183" s="2519">
        <v>1</v>
      </c>
      <c r="AC183" s="2519" t="s">
        <v>2081</v>
      </c>
      <c r="AD183" s="3094" t="s">
        <v>5212</v>
      </c>
      <c r="AE183" s="3095"/>
      <c r="AF183" s="3096"/>
      <c r="AG183" s="2905" t="s">
        <v>5171</v>
      </c>
      <c r="AH183" s="2905" t="s">
        <v>5171</v>
      </c>
      <c r="AI183" s="2105">
        <v>1</v>
      </c>
      <c r="AJ183" s="2519" t="str">
        <f t="shared" si="11"/>
        <v>B-2.6.2.5.10</v>
      </c>
    </row>
    <row r="184" spans="1:36">
      <c r="A184" s="2107" t="s">
        <v>4757</v>
      </c>
      <c r="B184" s="2105">
        <v>1</v>
      </c>
      <c r="C184" s="2903" t="s">
        <v>4363</v>
      </c>
      <c r="D184" s="2903" t="s">
        <v>4363</v>
      </c>
      <c r="E184" s="3094" t="s">
        <v>4746</v>
      </c>
      <c r="F184" s="3095"/>
      <c r="G184" s="3096"/>
      <c r="H184" s="2519" t="s">
        <v>4747</v>
      </c>
      <c r="I184" s="2519">
        <v>1</v>
      </c>
      <c r="J184" s="2519" t="s">
        <v>4541</v>
      </c>
      <c r="K184" s="2519">
        <v>2</v>
      </c>
      <c r="L184" s="2519">
        <v>2</v>
      </c>
      <c r="M184" s="2902"/>
      <c r="N184" s="2776"/>
      <c r="O184" s="2776"/>
      <c r="P184" s="2777"/>
      <c r="Q184" s="2902"/>
      <c r="R184" s="2777"/>
      <c r="S184" s="2776"/>
      <c r="T184" s="2777"/>
      <c r="U184" s="3094"/>
      <c r="V184" s="3095"/>
      <c r="W184" s="3095"/>
      <c r="X184" s="3096"/>
      <c r="Y184" s="2000">
        <f t="shared" si="9"/>
        <v>2</v>
      </c>
      <c r="Z184" s="2000">
        <f t="shared" si="10"/>
        <v>2</v>
      </c>
      <c r="AA184" s="2519" t="s">
        <v>5211</v>
      </c>
      <c r="AB184" s="2519">
        <v>1</v>
      </c>
      <c r="AC184" s="2519" t="s">
        <v>2081</v>
      </c>
      <c r="AD184" s="3094" t="s">
        <v>5212</v>
      </c>
      <c r="AE184" s="3095"/>
      <c r="AF184" s="3096"/>
      <c r="AG184" s="2905" t="s">
        <v>5172</v>
      </c>
      <c r="AH184" s="2905" t="s">
        <v>5172</v>
      </c>
      <c r="AI184" s="2105">
        <v>1</v>
      </c>
      <c r="AJ184" s="2519" t="str">
        <f t="shared" si="11"/>
        <v>B-2.6.2.5.11</v>
      </c>
    </row>
    <row r="185" spans="1:36">
      <c r="A185" s="2107" t="s">
        <v>4758</v>
      </c>
      <c r="B185" s="2105">
        <v>1</v>
      </c>
      <c r="C185" s="2903" t="s">
        <v>4365</v>
      </c>
      <c r="D185" s="2903" t="s">
        <v>4365</v>
      </c>
      <c r="E185" s="3094" t="s">
        <v>4746</v>
      </c>
      <c r="F185" s="3095"/>
      <c r="G185" s="3096"/>
      <c r="H185" s="2519" t="s">
        <v>4747</v>
      </c>
      <c r="I185" s="2519">
        <v>1</v>
      </c>
      <c r="J185" s="2519" t="s">
        <v>4541</v>
      </c>
      <c r="K185" s="2519">
        <v>2</v>
      </c>
      <c r="L185" s="2519">
        <v>2</v>
      </c>
      <c r="M185" s="2902"/>
      <c r="N185" s="2776"/>
      <c r="O185" s="2776"/>
      <c r="P185" s="2777"/>
      <c r="Q185" s="2902"/>
      <c r="R185" s="2777"/>
      <c r="S185" s="2776"/>
      <c r="T185" s="2777"/>
      <c r="U185" s="3094"/>
      <c r="V185" s="3095"/>
      <c r="W185" s="3095"/>
      <c r="X185" s="3096"/>
      <c r="Y185" s="2000">
        <f t="shared" si="9"/>
        <v>2</v>
      </c>
      <c r="Z185" s="2000">
        <f t="shared" si="10"/>
        <v>2</v>
      </c>
      <c r="AA185" s="2519" t="s">
        <v>5211</v>
      </c>
      <c r="AB185" s="2519">
        <v>1</v>
      </c>
      <c r="AC185" s="2519" t="s">
        <v>2081</v>
      </c>
      <c r="AD185" s="3094" t="s">
        <v>5212</v>
      </c>
      <c r="AE185" s="3095"/>
      <c r="AF185" s="3096"/>
      <c r="AG185" s="2905" t="s">
        <v>5173</v>
      </c>
      <c r="AH185" s="2905" t="s">
        <v>5173</v>
      </c>
      <c r="AI185" s="2105">
        <v>1</v>
      </c>
      <c r="AJ185" s="2519" t="str">
        <f t="shared" si="11"/>
        <v>B-2.6.2.5.12</v>
      </c>
    </row>
    <row r="186" spans="1:36">
      <c r="A186" s="2107" t="s">
        <v>4759</v>
      </c>
      <c r="B186" s="2105">
        <v>1</v>
      </c>
      <c r="C186" s="2903" t="s">
        <v>4368</v>
      </c>
      <c r="D186" s="2903" t="s">
        <v>4368</v>
      </c>
      <c r="E186" s="3094" t="s">
        <v>4746</v>
      </c>
      <c r="F186" s="3095"/>
      <c r="G186" s="3096"/>
      <c r="H186" s="2519" t="s">
        <v>4747</v>
      </c>
      <c r="I186" s="2519">
        <v>1</v>
      </c>
      <c r="J186" s="2519" t="s">
        <v>4541</v>
      </c>
      <c r="K186" s="2519">
        <v>2</v>
      </c>
      <c r="L186" s="2519">
        <v>2</v>
      </c>
      <c r="M186" s="2902"/>
      <c r="N186" s="2776"/>
      <c r="O186" s="2776"/>
      <c r="P186" s="2777"/>
      <c r="Q186" s="2902"/>
      <c r="R186" s="2777"/>
      <c r="S186" s="2776"/>
      <c r="T186" s="2777"/>
      <c r="U186" s="3094"/>
      <c r="V186" s="3095"/>
      <c r="W186" s="3095"/>
      <c r="X186" s="3096"/>
      <c r="Y186" s="2000">
        <f t="shared" si="9"/>
        <v>2</v>
      </c>
      <c r="Z186" s="2000">
        <f t="shared" si="10"/>
        <v>2</v>
      </c>
      <c r="AA186" s="2519" t="s">
        <v>5211</v>
      </c>
      <c r="AB186" s="2519">
        <v>1</v>
      </c>
      <c r="AC186" s="2519" t="s">
        <v>2081</v>
      </c>
      <c r="AD186" s="3094" t="s">
        <v>5212</v>
      </c>
      <c r="AE186" s="3095"/>
      <c r="AF186" s="3096"/>
      <c r="AG186" s="2905" t="s">
        <v>5185</v>
      </c>
      <c r="AH186" s="2905" t="s">
        <v>5185</v>
      </c>
      <c r="AI186" s="2105">
        <v>1</v>
      </c>
      <c r="AJ186" s="2519" t="str">
        <f t="shared" si="11"/>
        <v>B-2.6.2.5.13</v>
      </c>
    </row>
    <row r="187" spans="1:36">
      <c r="A187" s="2107" t="s">
        <v>4760</v>
      </c>
      <c r="B187" s="2105">
        <v>1</v>
      </c>
      <c r="C187" s="2903" t="s">
        <v>4371</v>
      </c>
      <c r="D187" s="2903" t="s">
        <v>4371</v>
      </c>
      <c r="E187" s="3094" t="s">
        <v>4746</v>
      </c>
      <c r="F187" s="3095"/>
      <c r="G187" s="3096"/>
      <c r="H187" s="2519" t="s">
        <v>4747</v>
      </c>
      <c r="I187" s="2519">
        <v>1</v>
      </c>
      <c r="J187" s="2519" t="s">
        <v>4541</v>
      </c>
      <c r="K187" s="2519">
        <v>2</v>
      </c>
      <c r="L187" s="2519">
        <v>2</v>
      </c>
      <c r="M187" s="2902"/>
      <c r="N187" s="2776"/>
      <c r="O187" s="2776"/>
      <c r="P187" s="2777"/>
      <c r="Q187" s="2902"/>
      <c r="R187" s="2777"/>
      <c r="S187" s="2776"/>
      <c r="T187" s="2777"/>
      <c r="U187" s="3094"/>
      <c r="V187" s="3095"/>
      <c r="W187" s="3095"/>
      <c r="X187" s="3096"/>
      <c r="Y187" s="2000">
        <f t="shared" si="9"/>
        <v>2</v>
      </c>
      <c r="Z187" s="2000">
        <f t="shared" si="10"/>
        <v>2</v>
      </c>
      <c r="AA187" s="2519" t="s">
        <v>5211</v>
      </c>
      <c r="AB187" s="2519">
        <v>1</v>
      </c>
      <c r="AC187" s="2519" t="s">
        <v>2081</v>
      </c>
      <c r="AD187" s="3094" t="s">
        <v>5212</v>
      </c>
      <c r="AE187" s="3095"/>
      <c r="AF187" s="3096"/>
      <c r="AG187" s="2905" t="s">
        <v>5186</v>
      </c>
      <c r="AH187" s="2905" t="s">
        <v>5186</v>
      </c>
      <c r="AI187" s="2105">
        <v>1</v>
      </c>
      <c r="AJ187" s="2519" t="str">
        <f t="shared" si="11"/>
        <v>B-2.6.2.5.14</v>
      </c>
    </row>
    <row r="188" spans="1:36">
      <c r="A188" s="2107" t="s">
        <v>4761</v>
      </c>
      <c r="B188" s="2105">
        <v>1</v>
      </c>
      <c r="C188" s="2903" t="s">
        <v>4374</v>
      </c>
      <c r="D188" s="2903" t="s">
        <v>4374</v>
      </c>
      <c r="E188" s="3094" t="s">
        <v>4746</v>
      </c>
      <c r="F188" s="3095"/>
      <c r="G188" s="3096"/>
      <c r="H188" s="2519" t="s">
        <v>4747</v>
      </c>
      <c r="I188" s="2519">
        <v>1</v>
      </c>
      <c r="J188" s="2519" t="s">
        <v>4541</v>
      </c>
      <c r="K188" s="2519">
        <v>2</v>
      </c>
      <c r="L188" s="2519">
        <v>2</v>
      </c>
      <c r="M188" s="2902"/>
      <c r="N188" s="2776"/>
      <c r="O188" s="2776"/>
      <c r="P188" s="2777"/>
      <c r="Q188" s="2902"/>
      <c r="R188" s="2777"/>
      <c r="S188" s="2776"/>
      <c r="T188" s="2777"/>
      <c r="U188" s="3094"/>
      <c r="V188" s="3095"/>
      <c r="W188" s="3095"/>
      <c r="X188" s="3096"/>
      <c r="Y188" s="2000">
        <f t="shared" si="9"/>
        <v>2</v>
      </c>
      <c r="Z188" s="2000">
        <f t="shared" si="10"/>
        <v>2</v>
      </c>
      <c r="AA188" s="2519" t="s">
        <v>5211</v>
      </c>
      <c r="AB188" s="2519">
        <v>1</v>
      </c>
      <c r="AC188" s="2519" t="s">
        <v>2081</v>
      </c>
      <c r="AD188" s="3094" t="s">
        <v>5212</v>
      </c>
      <c r="AE188" s="3095"/>
      <c r="AF188" s="3096"/>
      <c r="AG188" s="2905" t="s">
        <v>5187</v>
      </c>
      <c r="AH188" s="2905" t="s">
        <v>5187</v>
      </c>
      <c r="AI188" s="2105">
        <v>1</v>
      </c>
      <c r="AJ188" s="2519" t="str">
        <f t="shared" si="11"/>
        <v>B-2.6.2.5.15</v>
      </c>
    </row>
    <row r="189" spans="1:36">
      <c r="A189" s="2107" t="s">
        <v>4762</v>
      </c>
      <c r="B189" s="2105">
        <v>1</v>
      </c>
      <c r="C189" s="2903" t="s">
        <v>4377</v>
      </c>
      <c r="D189" s="2903" t="s">
        <v>4377</v>
      </c>
      <c r="E189" s="3094" t="s">
        <v>4746</v>
      </c>
      <c r="F189" s="3095"/>
      <c r="G189" s="3096"/>
      <c r="H189" s="2519" t="s">
        <v>4747</v>
      </c>
      <c r="I189" s="2519">
        <v>1</v>
      </c>
      <c r="J189" s="2519" t="s">
        <v>4541</v>
      </c>
      <c r="K189" s="2519">
        <v>2</v>
      </c>
      <c r="L189" s="2519">
        <v>2</v>
      </c>
      <c r="M189" s="2902"/>
      <c r="N189" s="2776"/>
      <c r="O189" s="2776"/>
      <c r="P189" s="2777"/>
      <c r="Q189" s="2902"/>
      <c r="R189" s="2777"/>
      <c r="S189" s="2776"/>
      <c r="T189" s="2777"/>
      <c r="U189" s="3094"/>
      <c r="V189" s="3095"/>
      <c r="W189" s="3095"/>
      <c r="X189" s="3096"/>
      <c r="Y189" s="2000">
        <f t="shared" si="9"/>
        <v>2</v>
      </c>
      <c r="Z189" s="2000">
        <f t="shared" si="10"/>
        <v>2</v>
      </c>
      <c r="AA189" s="2519" t="s">
        <v>5211</v>
      </c>
      <c r="AB189" s="2519">
        <v>1</v>
      </c>
      <c r="AC189" s="2519" t="s">
        <v>2081</v>
      </c>
      <c r="AD189" s="3094" t="s">
        <v>5212</v>
      </c>
      <c r="AE189" s="3095"/>
      <c r="AF189" s="3096"/>
      <c r="AG189" s="2905" t="s">
        <v>5188</v>
      </c>
      <c r="AH189" s="2905" t="s">
        <v>5188</v>
      </c>
      <c r="AI189" s="2105">
        <v>1</v>
      </c>
      <c r="AJ189" s="2519" t="str">
        <f t="shared" si="11"/>
        <v>B-2.6.2.5.16</v>
      </c>
    </row>
    <row r="190" spans="1:36">
      <c r="A190" s="2107" t="s">
        <v>4763</v>
      </c>
      <c r="B190" s="2105">
        <v>1</v>
      </c>
      <c r="C190" s="2903" t="s">
        <v>4380</v>
      </c>
      <c r="D190" s="2903" t="s">
        <v>4380</v>
      </c>
      <c r="E190" s="3094" t="s">
        <v>4746</v>
      </c>
      <c r="F190" s="3095"/>
      <c r="G190" s="3096"/>
      <c r="H190" s="2519" t="s">
        <v>4747</v>
      </c>
      <c r="I190" s="2519">
        <v>1</v>
      </c>
      <c r="J190" s="2519" t="s">
        <v>4541</v>
      </c>
      <c r="K190" s="2519">
        <v>2</v>
      </c>
      <c r="L190" s="2519">
        <v>2</v>
      </c>
      <c r="M190" s="2902"/>
      <c r="N190" s="2776"/>
      <c r="O190" s="2776"/>
      <c r="P190" s="2777"/>
      <c r="Q190" s="2902"/>
      <c r="R190" s="2777"/>
      <c r="S190" s="2776"/>
      <c r="T190" s="2777"/>
      <c r="U190" s="3094"/>
      <c r="V190" s="3095"/>
      <c r="W190" s="3095"/>
      <c r="X190" s="3096"/>
      <c r="Y190" s="2000">
        <f t="shared" si="9"/>
        <v>2</v>
      </c>
      <c r="Z190" s="2000">
        <f t="shared" si="10"/>
        <v>2</v>
      </c>
      <c r="AA190" s="2519" t="s">
        <v>5211</v>
      </c>
      <c r="AB190" s="2519">
        <v>1</v>
      </c>
      <c r="AC190" s="2519" t="s">
        <v>2081</v>
      </c>
      <c r="AD190" s="3094" t="s">
        <v>5212</v>
      </c>
      <c r="AE190" s="3095"/>
      <c r="AF190" s="3096"/>
      <c r="AG190" s="2905" t="s">
        <v>5189</v>
      </c>
      <c r="AH190" s="2905" t="s">
        <v>5189</v>
      </c>
      <c r="AI190" s="2105">
        <v>1</v>
      </c>
      <c r="AJ190" s="2519" t="str">
        <f t="shared" si="11"/>
        <v>B-2.6.2.5.17</v>
      </c>
    </row>
    <row r="191" spans="1:36">
      <c r="A191" s="2107" t="s">
        <v>4764</v>
      </c>
      <c r="B191" s="2105">
        <v>1</v>
      </c>
      <c r="C191" s="2903" t="s">
        <v>4383</v>
      </c>
      <c r="D191" s="2903" t="s">
        <v>4383</v>
      </c>
      <c r="E191" s="3094" t="s">
        <v>4746</v>
      </c>
      <c r="F191" s="3095"/>
      <c r="G191" s="3096"/>
      <c r="H191" s="2519" t="s">
        <v>4747</v>
      </c>
      <c r="I191" s="2519">
        <v>1</v>
      </c>
      <c r="J191" s="2519" t="s">
        <v>4541</v>
      </c>
      <c r="K191" s="2519">
        <v>2</v>
      </c>
      <c r="L191" s="2519">
        <v>2</v>
      </c>
      <c r="M191" s="2902"/>
      <c r="N191" s="2776"/>
      <c r="O191" s="2776"/>
      <c r="P191" s="2777"/>
      <c r="Q191" s="2902"/>
      <c r="R191" s="2777"/>
      <c r="S191" s="2776"/>
      <c r="T191" s="2777"/>
      <c r="U191" s="3094"/>
      <c r="V191" s="3095"/>
      <c r="W191" s="3095"/>
      <c r="X191" s="3096"/>
      <c r="Y191" s="2000">
        <f t="shared" si="9"/>
        <v>2</v>
      </c>
      <c r="Z191" s="2000">
        <f t="shared" si="10"/>
        <v>2</v>
      </c>
      <c r="AA191" s="2519" t="s">
        <v>5211</v>
      </c>
      <c r="AB191" s="2519">
        <v>1</v>
      </c>
      <c r="AC191" s="2519" t="s">
        <v>2081</v>
      </c>
      <c r="AD191" s="3094" t="s">
        <v>5212</v>
      </c>
      <c r="AE191" s="3095"/>
      <c r="AF191" s="3096"/>
      <c r="AG191" s="2905" t="s">
        <v>5190</v>
      </c>
      <c r="AH191" s="2905" t="s">
        <v>5190</v>
      </c>
      <c r="AI191" s="2105">
        <v>1</v>
      </c>
      <c r="AJ191" s="2519" t="str">
        <f t="shared" si="11"/>
        <v>B-2.6.2.5.18</v>
      </c>
    </row>
    <row r="192" spans="1:36">
      <c r="A192" s="2107" t="s">
        <v>4765</v>
      </c>
      <c r="B192" s="2105">
        <v>1</v>
      </c>
      <c r="C192" s="2903" t="s">
        <v>4386</v>
      </c>
      <c r="D192" s="2903" t="s">
        <v>4386</v>
      </c>
      <c r="E192" s="3094" t="s">
        <v>4746</v>
      </c>
      <c r="F192" s="3095"/>
      <c r="G192" s="3096"/>
      <c r="H192" s="2519" t="s">
        <v>4747</v>
      </c>
      <c r="I192" s="2519">
        <v>1</v>
      </c>
      <c r="J192" s="2519" t="s">
        <v>4541</v>
      </c>
      <c r="K192" s="2519">
        <v>2</v>
      </c>
      <c r="L192" s="2519">
        <v>2</v>
      </c>
      <c r="M192" s="2902"/>
      <c r="N192" s="2776"/>
      <c r="O192" s="2776"/>
      <c r="P192" s="2777"/>
      <c r="Q192" s="2902"/>
      <c r="R192" s="2777"/>
      <c r="S192" s="2776"/>
      <c r="T192" s="2777"/>
      <c r="U192" s="3094"/>
      <c r="V192" s="3095"/>
      <c r="W192" s="3095"/>
      <c r="X192" s="3096"/>
      <c r="Y192" s="2000">
        <f t="shared" si="9"/>
        <v>2</v>
      </c>
      <c r="Z192" s="2000">
        <f t="shared" si="10"/>
        <v>2</v>
      </c>
      <c r="AA192" s="2519" t="s">
        <v>5211</v>
      </c>
      <c r="AB192" s="2519">
        <v>1</v>
      </c>
      <c r="AC192" s="2519" t="s">
        <v>2081</v>
      </c>
      <c r="AD192" s="3094" t="s">
        <v>5212</v>
      </c>
      <c r="AE192" s="3095"/>
      <c r="AF192" s="3096"/>
      <c r="AG192" s="2905" t="s">
        <v>5191</v>
      </c>
      <c r="AH192" s="2905" t="s">
        <v>5191</v>
      </c>
      <c r="AI192" s="2105">
        <v>1</v>
      </c>
      <c r="AJ192" s="2519" t="str">
        <f t="shared" si="11"/>
        <v>B-2.6.2.5.19</v>
      </c>
    </row>
    <row r="193" spans="1:36">
      <c r="A193" s="2107" t="s">
        <v>4766</v>
      </c>
      <c r="B193" s="2105">
        <v>1</v>
      </c>
      <c r="C193" s="2903" t="s">
        <v>4389</v>
      </c>
      <c r="D193" s="2903" t="s">
        <v>4389</v>
      </c>
      <c r="E193" s="3094" t="s">
        <v>4746</v>
      </c>
      <c r="F193" s="3095"/>
      <c r="G193" s="3096"/>
      <c r="H193" s="2519" t="s">
        <v>4747</v>
      </c>
      <c r="I193" s="2519">
        <v>1</v>
      </c>
      <c r="J193" s="2519" t="s">
        <v>4541</v>
      </c>
      <c r="K193" s="2519">
        <v>2</v>
      </c>
      <c r="L193" s="2519">
        <v>2</v>
      </c>
      <c r="M193" s="2902"/>
      <c r="N193" s="2776"/>
      <c r="O193" s="2776"/>
      <c r="P193" s="2777"/>
      <c r="Q193" s="2902"/>
      <c r="R193" s="2777"/>
      <c r="S193" s="2776"/>
      <c r="T193" s="2777"/>
      <c r="U193" s="3094"/>
      <c r="V193" s="3095"/>
      <c r="W193" s="3095"/>
      <c r="X193" s="3096"/>
      <c r="Y193" s="2000">
        <f t="shared" si="9"/>
        <v>2</v>
      </c>
      <c r="Z193" s="2000">
        <f t="shared" si="10"/>
        <v>2</v>
      </c>
      <c r="AA193" s="2519" t="s">
        <v>5211</v>
      </c>
      <c r="AB193" s="2519">
        <v>1</v>
      </c>
      <c r="AC193" s="2519" t="s">
        <v>2081</v>
      </c>
      <c r="AD193" s="3094" t="s">
        <v>5212</v>
      </c>
      <c r="AE193" s="3095"/>
      <c r="AF193" s="3096"/>
      <c r="AG193" s="2905" t="s">
        <v>5192</v>
      </c>
      <c r="AH193" s="2905" t="s">
        <v>5192</v>
      </c>
      <c r="AI193" s="2105">
        <v>1</v>
      </c>
      <c r="AJ193" s="2519" t="str">
        <f t="shared" si="11"/>
        <v>B-2.6.2.5.20</v>
      </c>
    </row>
    <row r="194" spans="1:36">
      <c r="A194" s="2107" t="s">
        <v>4767</v>
      </c>
      <c r="B194" s="2105">
        <v>1</v>
      </c>
      <c r="C194" s="2903" t="s">
        <v>4392</v>
      </c>
      <c r="D194" s="2903" t="s">
        <v>4392</v>
      </c>
      <c r="E194" s="3094" t="s">
        <v>4746</v>
      </c>
      <c r="F194" s="3095"/>
      <c r="G194" s="3096"/>
      <c r="H194" s="2519" t="s">
        <v>4747</v>
      </c>
      <c r="I194" s="2519">
        <v>1</v>
      </c>
      <c r="J194" s="2519" t="s">
        <v>4541</v>
      </c>
      <c r="K194" s="2519">
        <v>2</v>
      </c>
      <c r="L194" s="2519">
        <v>2</v>
      </c>
      <c r="M194" s="2902"/>
      <c r="N194" s="2776"/>
      <c r="O194" s="2776"/>
      <c r="P194" s="2777"/>
      <c r="Q194" s="2902"/>
      <c r="R194" s="2777"/>
      <c r="S194" s="2776"/>
      <c r="T194" s="2777"/>
      <c r="U194" s="3094"/>
      <c r="V194" s="3095"/>
      <c r="W194" s="3095"/>
      <c r="X194" s="3096"/>
      <c r="Y194" s="2000">
        <f t="shared" si="9"/>
        <v>2</v>
      </c>
      <c r="Z194" s="2000">
        <f t="shared" si="10"/>
        <v>2</v>
      </c>
      <c r="AA194" s="2519" t="s">
        <v>5211</v>
      </c>
      <c r="AB194" s="2519">
        <v>1</v>
      </c>
      <c r="AC194" s="2519" t="s">
        <v>2081</v>
      </c>
      <c r="AD194" s="3094" t="s">
        <v>5212</v>
      </c>
      <c r="AE194" s="3095"/>
      <c r="AF194" s="3096"/>
      <c r="AG194" s="2905" t="s">
        <v>5193</v>
      </c>
      <c r="AH194" s="2905" t="s">
        <v>5193</v>
      </c>
      <c r="AI194" s="2105">
        <v>1</v>
      </c>
      <c r="AJ194" s="2519" t="str">
        <f t="shared" si="11"/>
        <v>B-2.6.2.5.21</v>
      </c>
    </row>
    <row r="195" spans="1:36">
      <c r="A195" s="2107" t="s">
        <v>4768</v>
      </c>
      <c r="B195" s="2105">
        <v>1</v>
      </c>
      <c r="C195" s="2903" t="s">
        <v>4395</v>
      </c>
      <c r="D195" s="2903" t="s">
        <v>4395</v>
      </c>
      <c r="E195" s="3094" t="s">
        <v>4746</v>
      </c>
      <c r="F195" s="3095"/>
      <c r="G195" s="3096"/>
      <c r="H195" s="2519" t="s">
        <v>4747</v>
      </c>
      <c r="I195" s="2519">
        <v>1</v>
      </c>
      <c r="J195" s="2519" t="s">
        <v>4541</v>
      </c>
      <c r="K195" s="2519">
        <v>2</v>
      </c>
      <c r="L195" s="2519">
        <v>2</v>
      </c>
      <c r="M195" s="2902"/>
      <c r="N195" s="2776"/>
      <c r="O195" s="2776"/>
      <c r="P195" s="2777"/>
      <c r="Q195" s="2902"/>
      <c r="R195" s="2777"/>
      <c r="S195" s="2776"/>
      <c r="T195" s="2777"/>
      <c r="U195" s="3094"/>
      <c r="V195" s="3095"/>
      <c r="W195" s="3095"/>
      <c r="X195" s="3096"/>
      <c r="Y195" s="2000">
        <f t="shared" si="9"/>
        <v>2</v>
      </c>
      <c r="Z195" s="2000">
        <f t="shared" si="10"/>
        <v>2</v>
      </c>
      <c r="AA195" s="2519" t="s">
        <v>5211</v>
      </c>
      <c r="AB195" s="2519">
        <v>1</v>
      </c>
      <c r="AC195" s="2519" t="s">
        <v>2081</v>
      </c>
      <c r="AD195" s="3094" t="s">
        <v>5212</v>
      </c>
      <c r="AE195" s="3095"/>
      <c r="AF195" s="3096"/>
      <c r="AG195" s="2905" t="s">
        <v>5194</v>
      </c>
      <c r="AH195" s="2905" t="s">
        <v>5194</v>
      </c>
      <c r="AI195" s="2105">
        <v>1</v>
      </c>
      <c r="AJ195" s="2519" t="str">
        <f t="shared" si="11"/>
        <v>B-2.6.2.5.22</v>
      </c>
    </row>
    <row r="196" spans="1:36">
      <c r="A196" s="2107" t="s">
        <v>4769</v>
      </c>
      <c r="B196" s="2105">
        <v>1</v>
      </c>
      <c r="C196" s="2903" t="s">
        <v>4398</v>
      </c>
      <c r="D196" s="2903" t="s">
        <v>4398</v>
      </c>
      <c r="E196" s="3094" t="s">
        <v>4746</v>
      </c>
      <c r="F196" s="3095"/>
      <c r="G196" s="3096"/>
      <c r="H196" s="2519" t="s">
        <v>4747</v>
      </c>
      <c r="I196" s="2519">
        <v>1</v>
      </c>
      <c r="J196" s="2519" t="s">
        <v>4541</v>
      </c>
      <c r="K196" s="2519">
        <v>2</v>
      </c>
      <c r="L196" s="2519">
        <v>2</v>
      </c>
      <c r="M196" s="2902"/>
      <c r="N196" s="2776"/>
      <c r="O196" s="2776"/>
      <c r="P196" s="2777"/>
      <c r="Q196" s="2902"/>
      <c r="R196" s="2777"/>
      <c r="S196" s="2776"/>
      <c r="T196" s="2777"/>
      <c r="U196" s="3094"/>
      <c r="V196" s="3095"/>
      <c r="W196" s="3095"/>
      <c r="X196" s="3096"/>
      <c r="Y196" s="2000">
        <f t="shared" si="9"/>
        <v>2</v>
      </c>
      <c r="Z196" s="2000">
        <f t="shared" si="10"/>
        <v>2</v>
      </c>
      <c r="AA196" s="2519" t="s">
        <v>5211</v>
      </c>
      <c r="AB196" s="2519">
        <v>1</v>
      </c>
      <c r="AC196" s="2519" t="s">
        <v>2081</v>
      </c>
      <c r="AD196" s="3094" t="s">
        <v>5212</v>
      </c>
      <c r="AE196" s="3095"/>
      <c r="AF196" s="3096"/>
      <c r="AG196" s="2905" t="s">
        <v>5195</v>
      </c>
      <c r="AH196" s="2905" t="s">
        <v>5195</v>
      </c>
      <c r="AI196" s="2105">
        <v>1</v>
      </c>
      <c r="AJ196" s="2519" t="str">
        <f t="shared" si="11"/>
        <v>B-2.6.2.5.23</v>
      </c>
    </row>
    <row r="197" spans="1:36">
      <c r="A197" s="2107" t="s">
        <v>4770</v>
      </c>
      <c r="B197" s="2105">
        <v>1</v>
      </c>
      <c r="C197" s="2903" t="s">
        <v>4401</v>
      </c>
      <c r="D197" s="2903" t="s">
        <v>4401</v>
      </c>
      <c r="E197" s="3094" t="s">
        <v>4746</v>
      </c>
      <c r="F197" s="3095"/>
      <c r="G197" s="3096"/>
      <c r="H197" s="2519" t="s">
        <v>4747</v>
      </c>
      <c r="I197" s="2519">
        <v>1</v>
      </c>
      <c r="J197" s="2519" t="s">
        <v>4541</v>
      </c>
      <c r="K197" s="2519">
        <v>2</v>
      </c>
      <c r="L197" s="2519">
        <v>2</v>
      </c>
      <c r="M197" s="2902"/>
      <c r="N197" s="2776"/>
      <c r="O197" s="2776"/>
      <c r="P197" s="2777"/>
      <c r="Q197" s="2902"/>
      <c r="R197" s="2777"/>
      <c r="S197" s="2776"/>
      <c r="T197" s="2777"/>
      <c r="U197" s="3094"/>
      <c r="V197" s="3095"/>
      <c r="W197" s="3095"/>
      <c r="X197" s="3096"/>
      <c r="Y197" s="2000">
        <f t="shared" si="9"/>
        <v>2</v>
      </c>
      <c r="Z197" s="2000">
        <f t="shared" si="10"/>
        <v>2</v>
      </c>
      <c r="AA197" s="2519" t="s">
        <v>5211</v>
      </c>
      <c r="AB197" s="2519">
        <v>1</v>
      </c>
      <c r="AC197" s="2519" t="s">
        <v>2081</v>
      </c>
      <c r="AD197" s="3094" t="s">
        <v>5212</v>
      </c>
      <c r="AE197" s="3095"/>
      <c r="AF197" s="3096"/>
      <c r="AG197" s="2905" t="s">
        <v>5196</v>
      </c>
      <c r="AH197" s="2905" t="s">
        <v>5196</v>
      </c>
      <c r="AI197" s="2105">
        <v>1</v>
      </c>
      <c r="AJ197" s="2519" t="str">
        <f t="shared" si="11"/>
        <v>B-2.6.2.5.24</v>
      </c>
    </row>
    <row r="198" spans="1:36">
      <c r="A198" s="2107" t="s">
        <v>4771</v>
      </c>
      <c r="B198" s="2105">
        <v>1</v>
      </c>
      <c r="C198" s="2903" t="s">
        <v>4404</v>
      </c>
      <c r="D198" s="2903" t="s">
        <v>4404</v>
      </c>
      <c r="E198" s="3094" t="s">
        <v>4746</v>
      </c>
      <c r="F198" s="3095"/>
      <c r="G198" s="3096"/>
      <c r="H198" s="2519" t="s">
        <v>4747</v>
      </c>
      <c r="I198" s="2519">
        <v>1</v>
      </c>
      <c r="J198" s="2519" t="s">
        <v>4541</v>
      </c>
      <c r="K198" s="2519">
        <v>2</v>
      </c>
      <c r="L198" s="2519">
        <v>2</v>
      </c>
      <c r="M198" s="2902"/>
      <c r="N198" s="2776"/>
      <c r="O198" s="2776"/>
      <c r="P198" s="2777"/>
      <c r="Q198" s="2902"/>
      <c r="R198" s="2777"/>
      <c r="S198" s="2776"/>
      <c r="T198" s="2777"/>
      <c r="U198" s="3094"/>
      <c r="V198" s="3095"/>
      <c r="W198" s="3095"/>
      <c r="X198" s="3096"/>
      <c r="Y198" s="2000">
        <f t="shared" si="9"/>
        <v>2</v>
      </c>
      <c r="Z198" s="2000">
        <f t="shared" si="10"/>
        <v>2</v>
      </c>
      <c r="AA198" s="2519" t="s">
        <v>5211</v>
      </c>
      <c r="AB198" s="2519">
        <v>1</v>
      </c>
      <c r="AC198" s="2519" t="s">
        <v>2081</v>
      </c>
      <c r="AD198" s="3094" t="s">
        <v>5212</v>
      </c>
      <c r="AE198" s="3095"/>
      <c r="AF198" s="3096"/>
      <c r="AG198" s="2905" t="s">
        <v>5197</v>
      </c>
      <c r="AH198" s="2905" t="s">
        <v>5197</v>
      </c>
      <c r="AI198" s="2105">
        <v>1</v>
      </c>
      <c r="AJ198" s="2519" t="str">
        <f t="shared" si="11"/>
        <v>B-2.6.2.5.25</v>
      </c>
    </row>
    <row r="199" spans="1:36" ht="28">
      <c r="A199" s="2107" t="s">
        <v>4772</v>
      </c>
      <c r="B199" s="2105">
        <v>1</v>
      </c>
      <c r="C199" s="2903" t="s">
        <v>4407</v>
      </c>
      <c r="D199" s="2903" t="s">
        <v>4407</v>
      </c>
      <c r="E199" s="3094" t="s">
        <v>4746</v>
      </c>
      <c r="F199" s="3095"/>
      <c r="G199" s="3096"/>
      <c r="H199" s="2519" t="s">
        <v>4747</v>
      </c>
      <c r="I199" s="2519">
        <v>1</v>
      </c>
      <c r="J199" s="2519" t="s">
        <v>4541</v>
      </c>
      <c r="K199" s="2519">
        <v>2</v>
      </c>
      <c r="L199" s="2519">
        <v>2</v>
      </c>
      <c r="M199" s="2902"/>
      <c r="N199" s="2776"/>
      <c r="O199" s="2776"/>
      <c r="P199" s="2777"/>
      <c r="Q199" s="2902"/>
      <c r="R199" s="2777"/>
      <c r="S199" s="2776"/>
      <c r="T199" s="2777"/>
      <c r="U199" s="3094"/>
      <c r="V199" s="3095"/>
      <c r="W199" s="3095"/>
      <c r="X199" s="3096"/>
      <c r="Y199" s="2000">
        <f t="shared" si="9"/>
        <v>2</v>
      </c>
      <c r="Z199" s="2000">
        <f t="shared" si="10"/>
        <v>2</v>
      </c>
      <c r="AA199" s="2519" t="s">
        <v>5211</v>
      </c>
      <c r="AB199" s="2519">
        <v>1</v>
      </c>
      <c r="AC199" s="2519" t="s">
        <v>2081</v>
      </c>
      <c r="AD199" s="3094" t="s">
        <v>5212</v>
      </c>
      <c r="AE199" s="3095"/>
      <c r="AF199" s="3096"/>
      <c r="AG199" s="2905" t="s">
        <v>5012</v>
      </c>
      <c r="AH199" s="2905" t="s">
        <v>5012</v>
      </c>
      <c r="AI199" s="2105">
        <v>1</v>
      </c>
      <c r="AJ199" s="2519" t="str">
        <f t="shared" si="11"/>
        <v>B-2.6.2.5.26</v>
      </c>
    </row>
    <row r="200" spans="1:36" ht="28">
      <c r="A200" s="2107" t="s">
        <v>4773</v>
      </c>
      <c r="B200" s="2105">
        <v>1</v>
      </c>
      <c r="C200" s="2903" t="s">
        <v>4410</v>
      </c>
      <c r="D200" s="2903" t="s">
        <v>4410</v>
      </c>
      <c r="E200" s="3094" t="s">
        <v>4746</v>
      </c>
      <c r="F200" s="3095"/>
      <c r="G200" s="3096"/>
      <c r="H200" s="2519" t="s">
        <v>4747</v>
      </c>
      <c r="I200" s="2519">
        <v>1</v>
      </c>
      <c r="J200" s="2519" t="s">
        <v>4541</v>
      </c>
      <c r="K200" s="2519">
        <v>5</v>
      </c>
      <c r="L200" s="2519">
        <v>4</v>
      </c>
      <c r="M200" s="3094" t="s">
        <v>4774</v>
      </c>
      <c r="N200" s="3095"/>
      <c r="O200" s="3095"/>
      <c r="P200" s="3096"/>
      <c r="Q200" s="2902"/>
      <c r="R200" s="2777"/>
      <c r="S200" s="3094"/>
      <c r="T200" s="3096"/>
      <c r="U200" s="3094" t="s">
        <v>5183</v>
      </c>
      <c r="V200" s="3095"/>
      <c r="W200" s="3095"/>
      <c r="X200" s="3096"/>
      <c r="Y200" s="2000">
        <f t="shared" si="9"/>
        <v>4</v>
      </c>
      <c r="Z200" s="2000">
        <f t="shared" si="10"/>
        <v>5</v>
      </c>
      <c r="AA200" s="2519" t="s">
        <v>5211</v>
      </c>
      <c r="AB200" s="2519">
        <v>1</v>
      </c>
      <c r="AC200" s="2519" t="s">
        <v>2081</v>
      </c>
      <c r="AD200" s="3094" t="s">
        <v>5212</v>
      </c>
      <c r="AE200" s="3095"/>
      <c r="AF200" s="3096"/>
      <c r="AG200" s="2905" t="s">
        <v>5015</v>
      </c>
      <c r="AH200" s="2905" t="s">
        <v>5015</v>
      </c>
      <c r="AI200" s="2105">
        <v>1</v>
      </c>
      <c r="AJ200" s="2519" t="str">
        <f t="shared" si="11"/>
        <v>B-2.6.2.5.27</v>
      </c>
    </row>
    <row r="201" spans="1:36" ht="28">
      <c r="A201" s="2107" t="s">
        <v>4775</v>
      </c>
      <c r="B201" s="2105">
        <v>1</v>
      </c>
      <c r="C201" s="2903" t="s">
        <v>4413</v>
      </c>
      <c r="D201" s="2903" t="s">
        <v>4413</v>
      </c>
      <c r="E201" s="3094" t="s">
        <v>4746</v>
      </c>
      <c r="F201" s="3095"/>
      <c r="G201" s="3096"/>
      <c r="H201" s="2519" t="s">
        <v>4747</v>
      </c>
      <c r="I201" s="2519">
        <v>1</v>
      </c>
      <c r="J201" s="2519" t="s">
        <v>4541</v>
      </c>
      <c r="K201" s="2519">
        <v>2</v>
      </c>
      <c r="L201" s="2519">
        <v>2</v>
      </c>
      <c r="M201" s="2902"/>
      <c r="N201" s="2776"/>
      <c r="O201" s="2776"/>
      <c r="P201" s="2777"/>
      <c r="Q201" s="2902"/>
      <c r="R201" s="2777"/>
      <c r="S201" s="2776"/>
      <c r="T201" s="2777"/>
      <c r="U201" s="3094"/>
      <c r="V201" s="3095"/>
      <c r="W201" s="3095"/>
      <c r="X201" s="3096"/>
      <c r="Y201" s="2000">
        <f t="shared" si="9"/>
        <v>2</v>
      </c>
      <c r="Z201" s="2000">
        <f t="shared" si="10"/>
        <v>2</v>
      </c>
      <c r="AA201" s="2519" t="s">
        <v>5211</v>
      </c>
      <c r="AB201" s="2519">
        <v>1</v>
      </c>
      <c r="AC201" s="2519" t="s">
        <v>2081</v>
      </c>
      <c r="AD201" s="3094" t="s">
        <v>5212</v>
      </c>
      <c r="AE201" s="3095"/>
      <c r="AF201" s="3096"/>
      <c r="AG201" s="2905" t="s">
        <v>5178</v>
      </c>
      <c r="AH201" s="2905" t="s">
        <v>5178</v>
      </c>
      <c r="AI201" s="2105">
        <v>1</v>
      </c>
      <c r="AJ201" s="2519" t="str">
        <f t="shared" si="11"/>
        <v>B-2.6.2.5.28</v>
      </c>
    </row>
    <row r="202" spans="1:36" ht="28">
      <c r="A202" s="2107" t="s">
        <v>4776</v>
      </c>
      <c r="B202" s="2105">
        <v>1</v>
      </c>
      <c r="C202" s="2903" t="s">
        <v>4416</v>
      </c>
      <c r="D202" s="2903" t="s">
        <v>4416</v>
      </c>
      <c r="E202" s="3094" t="s">
        <v>4746</v>
      </c>
      <c r="F202" s="3095"/>
      <c r="G202" s="3096"/>
      <c r="H202" s="2519" t="s">
        <v>4747</v>
      </c>
      <c r="I202" s="2519">
        <v>1</v>
      </c>
      <c r="J202" s="2519" t="s">
        <v>4541</v>
      </c>
      <c r="K202" s="2519">
        <v>2</v>
      </c>
      <c r="L202" s="2519">
        <v>2</v>
      </c>
      <c r="M202" s="2902"/>
      <c r="N202" s="2776"/>
      <c r="O202" s="2776"/>
      <c r="P202" s="2777"/>
      <c r="Q202" s="2902"/>
      <c r="R202" s="2777"/>
      <c r="S202" s="2776"/>
      <c r="T202" s="2777"/>
      <c r="U202" s="3094"/>
      <c r="V202" s="3095"/>
      <c r="W202" s="3095"/>
      <c r="X202" s="3096"/>
      <c r="Y202" s="2000">
        <f t="shared" si="9"/>
        <v>2</v>
      </c>
      <c r="Z202" s="2000">
        <f t="shared" si="10"/>
        <v>2</v>
      </c>
      <c r="AA202" s="2519" t="s">
        <v>5211</v>
      </c>
      <c r="AB202" s="2519">
        <v>1</v>
      </c>
      <c r="AC202" s="2519" t="s">
        <v>2081</v>
      </c>
      <c r="AD202" s="3094" t="s">
        <v>5212</v>
      </c>
      <c r="AE202" s="3095"/>
      <c r="AF202" s="3096"/>
      <c r="AG202" s="2905" t="s">
        <v>5017</v>
      </c>
      <c r="AH202" s="2905" t="s">
        <v>5017</v>
      </c>
      <c r="AI202" s="2105">
        <v>1</v>
      </c>
      <c r="AJ202" s="2519" t="str">
        <f t="shared" si="11"/>
        <v>B-2.6.2.5.29</v>
      </c>
    </row>
    <row r="203" spans="1:36" ht="28">
      <c r="A203" s="2107" t="s">
        <v>4777</v>
      </c>
      <c r="B203" s="2105">
        <v>1</v>
      </c>
      <c r="C203" s="2903" t="s">
        <v>4419</v>
      </c>
      <c r="D203" s="2903" t="s">
        <v>4419</v>
      </c>
      <c r="E203" s="3094" t="s">
        <v>4746</v>
      </c>
      <c r="F203" s="3095"/>
      <c r="G203" s="3096"/>
      <c r="H203" s="2519" t="s">
        <v>4747</v>
      </c>
      <c r="I203" s="2519">
        <v>1</v>
      </c>
      <c r="J203" s="2519" t="s">
        <v>4541</v>
      </c>
      <c r="K203" s="2519">
        <v>2</v>
      </c>
      <c r="L203" s="2519">
        <v>2</v>
      </c>
      <c r="M203" s="2902"/>
      <c r="N203" s="2776"/>
      <c r="O203" s="2776"/>
      <c r="P203" s="2777"/>
      <c r="Q203" s="2902"/>
      <c r="R203" s="2777"/>
      <c r="S203" s="2776"/>
      <c r="T203" s="2777"/>
      <c r="U203" s="3094"/>
      <c r="V203" s="3095"/>
      <c r="W203" s="3095"/>
      <c r="X203" s="3096"/>
      <c r="Y203" s="2000">
        <f t="shared" si="9"/>
        <v>2</v>
      </c>
      <c r="Z203" s="2000">
        <f t="shared" si="10"/>
        <v>2</v>
      </c>
      <c r="AA203" s="2519" t="s">
        <v>5211</v>
      </c>
      <c r="AB203" s="2519">
        <v>1</v>
      </c>
      <c r="AC203" s="2519" t="s">
        <v>2081</v>
      </c>
      <c r="AD203" s="3094" t="s">
        <v>5212</v>
      </c>
      <c r="AE203" s="3095"/>
      <c r="AF203" s="3096"/>
      <c r="AG203" s="2905" t="s">
        <v>5018</v>
      </c>
      <c r="AH203" s="2905" t="s">
        <v>5018</v>
      </c>
      <c r="AI203" s="2105">
        <v>1</v>
      </c>
      <c r="AJ203" s="2519" t="str">
        <f t="shared" si="11"/>
        <v>B-2.6.2.5.30</v>
      </c>
    </row>
    <row r="204" spans="1:36" ht="28">
      <c r="A204" s="2107" t="s">
        <v>4778</v>
      </c>
      <c r="B204" s="2105">
        <v>1</v>
      </c>
      <c r="C204" s="2903" t="s">
        <v>4422</v>
      </c>
      <c r="D204" s="2903" t="s">
        <v>4422</v>
      </c>
      <c r="E204" s="3094" t="s">
        <v>4746</v>
      </c>
      <c r="F204" s="3095"/>
      <c r="G204" s="3096"/>
      <c r="H204" s="2519" t="s">
        <v>4747</v>
      </c>
      <c r="I204" s="2519">
        <v>1</v>
      </c>
      <c r="J204" s="2519" t="s">
        <v>4541</v>
      </c>
      <c r="K204" s="2519">
        <v>2</v>
      </c>
      <c r="L204" s="2519">
        <v>2</v>
      </c>
      <c r="M204" s="2902"/>
      <c r="N204" s="2776"/>
      <c r="O204" s="2776"/>
      <c r="P204" s="2777"/>
      <c r="Q204" s="2902"/>
      <c r="R204" s="2777"/>
      <c r="S204" s="2776"/>
      <c r="T204" s="2777"/>
      <c r="U204" s="3094"/>
      <c r="V204" s="3095"/>
      <c r="W204" s="3095"/>
      <c r="X204" s="3096"/>
      <c r="Y204" s="2000">
        <f t="shared" si="9"/>
        <v>2</v>
      </c>
      <c r="Z204" s="2000">
        <f t="shared" si="10"/>
        <v>2</v>
      </c>
      <c r="AA204" s="2519" t="s">
        <v>5211</v>
      </c>
      <c r="AB204" s="2519">
        <v>1</v>
      </c>
      <c r="AC204" s="2519" t="s">
        <v>2081</v>
      </c>
      <c r="AD204" s="3094" t="s">
        <v>5212</v>
      </c>
      <c r="AE204" s="3095"/>
      <c r="AF204" s="3096"/>
      <c r="AG204" s="2905" t="s">
        <v>5019</v>
      </c>
      <c r="AH204" s="2905" t="s">
        <v>5019</v>
      </c>
      <c r="AI204" s="2105">
        <v>1</v>
      </c>
      <c r="AJ204" s="2519" t="str">
        <f t="shared" si="11"/>
        <v>B-2.6.2.5.31</v>
      </c>
    </row>
    <row r="205" spans="1:36" ht="28">
      <c r="A205" s="2107" t="s">
        <v>4779</v>
      </c>
      <c r="B205" s="2105">
        <v>1</v>
      </c>
      <c r="C205" s="2903" t="s">
        <v>4425</v>
      </c>
      <c r="D205" s="2903" t="s">
        <v>4425</v>
      </c>
      <c r="E205" s="3094" t="s">
        <v>4746</v>
      </c>
      <c r="F205" s="3095"/>
      <c r="G205" s="3096"/>
      <c r="H205" s="2519" t="s">
        <v>4747</v>
      </c>
      <c r="I205" s="2519">
        <v>1</v>
      </c>
      <c r="J205" s="2519" t="s">
        <v>4541</v>
      </c>
      <c r="K205" s="2519">
        <v>2</v>
      </c>
      <c r="L205" s="2519">
        <v>2</v>
      </c>
      <c r="M205" s="2902"/>
      <c r="N205" s="2776"/>
      <c r="O205" s="2776"/>
      <c r="P205" s="2777"/>
      <c r="Q205" s="2902"/>
      <c r="R205" s="2777"/>
      <c r="S205" s="2776"/>
      <c r="T205" s="2777"/>
      <c r="U205" s="3094"/>
      <c r="V205" s="3095"/>
      <c r="W205" s="3095"/>
      <c r="X205" s="3096"/>
      <c r="Y205" s="2000">
        <f t="shared" si="9"/>
        <v>2</v>
      </c>
      <c r="Z205" s="2000">
        <f t="shared" si="10"/>
        <v>2</v>
      </c>
      <c r="AA205" s="2519" t="s">
        <v>5211</v>
      </c>
      <c r="AB205" s="2519">
        <v>1</v>
      </c>
      <c r="AC205" s="2519" t="s">
        <v>2081</v>
      </c>
      <c r="AD205" s="3094" t="s">
        <v>5212</v>
      </c>
      <c r="AE205" s="3095"/>
      <c r="AF205" s="3096"/>
      <c r="AG205" s="2905" t="s">
        <v>5020</v>
      </c>
      <c r="AH205" s="2905" t="s">
        <v>5020</v>
      </c>
      <c r="AI205" s="2105">
        <v>1</v>
      </c>
      <c r="AJ205" s="2519" t="str">
        <f t="shared" si="11"/>
        <v>B-2.6.2.5.32</v>
      </c>
    </row>
    <row r="206" spans="1:36" ht="28">
      <c r="A206" s="2107" t="s">
        <v>4780</v>
      </c>
      <c r="B206" s="2105">
        <v>1</v>
      </c>
      <c r="C206" s="2903" t="s">
        <v>4428</v>
      </c>
      <c r="D206" s="2903" t="s">
        <v>4428</v>
      </c>
      <c r="E206" s="3094" t="s">
        <v>4746</v>
      </c>
      <c r="F206" s="3095"/>
      <c r="G206" s="3096"/>
      <c r="H206" s="2519" t="s">
        <v>4747</v>
      </c>
      <c r="I206" s="2519">
        <v>1</v>
      </c>
      <c r="J206" s="2519" t="s">
        <v>4541</v>
      </c>
      <c r="K206" s="2519">
        <v>2</v>
      </c>
      <c r="L206" s="2519">
        <v>2</v>
      </c>
      <c r="M206" s="2902"/>
      <c r="N206" s="2776"/>
      <c r="O206" s="2776"/>
      <c r="P206" s="2777"/>
      <c r="Q206" s="2902"/>
      <c r="R206" s="2777"/>
      <c r="S206" s="2776"/>
      <c r="T206" s="2777"/>
      <c r="U206" s="3094"/>
      <c r="V206" s="3095"/>
      <c r="W206" s="3095"/>
      <c r="X206" s="3096"/>
      <c r="Y206" s="2000">
        <f t="shared" si="9"/>
        <v>2</v>
      </c>
      <c r="Z206" s="2000">
        <f t="shared" si="10"/>
        <v>2</v>
      </c>
      <c r="AA206" s="2519" t="s">
        <v>5211</v>
      </c>
      <c r="AB206" s="2519">
        <v>1</v>
      </c>
      <c r="AC206" s="2519" t="s">
        <v>2081</v>
      </c>
      <c r="AD206" s="3094" t="s">
        <v>5212</v>
      </c>
      <c r="AE206" s="3095"/>
      <c r="AF206" s="3096"/>
      <c r="AG206" s="2905" t="s">
        <v>5021</v>
      </c>
      <c r="AH206" s="2905" t="s">
        <v>5021</v>
      </c>
      <c r="AI206" s="2105">
        <v>1</v>
      </c>
      <c r="AJ206" s="2519" t="str">
        <f t="shared" si="11"/>
        <v>B-2.6.2.5.33</v>
      </c>
    </row>
    <row r="207" spans="1:36" ht="28">
      <c r="A207" s="2107" t="s">
        <v>4781</v>
      </c>
      <c r="B207" s="2105">
        <v>1</v>
      </c>
      <c r="C207" s="2903" t="s">
        <v>4431</v>
      </c>
      <c r="D207" s="2903" t="s">
        <v>4431</v>
      </c>
      <c r="E207" s="3094" t="s">
        <v>4746</v>
      </c>
      <c r="F207" s="3095"/>
      <c r="G207" s="3096"/>
      <c r="H207" s="2519" t="s">
        <v>4747</v>
      </c>
      <c r="I207" s="2519">
        <v>1</v>
      </c>
      <c r="J207" s="2519" t="s">
        <v>4541</v>
      </c>
      <c r="K207" s="2519">
        <v>2</v>
      </c>
      <c r="L207" s="2519">
        <v>2</v>
      </c>
      <c r="M207" s="2902"/>
      <c r="N207" s="2776"/>
      <c r="O207" s="2776"/>
      <c r="P207" s="2777"/>
      <c r="Q207" s="2902"/>
      <c r="R207" s="2777"/>
      <c r="S207" s="2776"/>
      <c r="T207" s="2777"/>
      <c r="U207" s="3094"/>
      <c r="V207" s="3095"/>
      <c r="W207" s="3095"/>
      <c r="X207" s="3096"/>
      <c r="Y207" s="2000">
        <f t="shared" si="9"/>
        <v>2</v>
      </c>
      <c r="Z207" s="2000">
        <f t="shared" si="10"/>
        <v>2</v>
      </c>
      <c r="AA207" s="2519" t="s">
        <v>5211</v>
      </c>
      <c r="AB207" s="2519">
        <v>1</v>
      </c>
      <c r="AC207" s="2519" t="s">
        <v>2081</v>
      </c>
      <c r="AD207" s="3094" t="s">
        <v>5212</v>
      </c>
      <c r="AE207" s="3095"/>
      <c r="AF207" s="3096"/>
      <c r="AG207" s="2905" t="s">
        <v>5022</v>
      </c>
      <c r="AH207" s="2905" t="s">
        <v>5022</v>
      </c>
      <c r="AI207" s="2105">
        <v>1</v>
      </c>
      <c r="AJ207" s="2519" t="str">
        <f t="shared" si="11"/>
        <v>B-2.6.2.5.34</v>
      </c>
    </row>
    <row r="208" spans="1:36">
      <c r="A208" s="2107" t="s">
        <v>4782</v>
      </c>
      <c r="B208" s="2105">
        <v>1</v>
      </c>
      <c r="C208" s="2903" t="s">
        <v>4434</v>
      </c>
      <c r="D208" s="2903" t="s">
        <v>4434</v>
      </c>
      <c r="E208" s="3094" t="s">
        <v>4746</v>
      </c>
      <c r="F208" s="3095"/>
      <c r="G208" s="3096"/>
      <c r="H208" s="2519" t="s">
        <v>4747</v>
      </c>
      <c r="I208" s="2519">
        <v>1</v>
      </c>
      <c r="J208" s="2519" t="s">
        <v>4541</v>
      </c>
      <c r="K208" s="2519">
        <v>2</v>
      </c>
      <c r="L208" s="2519">
        <v>2</v>
      </c>
      <c r="M208" s="2902"/>
      <c r="N208" s="2776"/>
      <c r="O208" s="2776"/>
      <c r="P208" s="2777"/>
      <c r="Q208" s="2902"/>
      <c r="R208" s="2777"/>
      <c r="S208" s="2776"/>
      <c r="T208" s="2777"/>
      <c r="U208" s="3094"/>
      <c r="V208" s="3095"/>
      <c r="W208" s="3095"/>
      <c r="X208" s="3096"/>
      <c r="Y208" s="2000">
        <f t="shared" si="9"/>
        <v>2</v>
      </c>
      <c r="Z208" s="2000">
        <f t="shared" si="10"/>
        <v>2</v>
      </c>
      <c r="AA208" s="2519" t="s">
        <v>5211</v>
      </c>
      <c r="AB208" s="2519">
        <v>1</v>
      </c>
      <c r="AC208" s="2519" t="s">
        <v>2081</v>
      </c>
      <c r="AD208" s="3094" t="s">
        <v>5212</v>
      </c>
      <c r="AE208" s="3095"/>
      <c r="AF208" s="3096"/>
      <c r="AG208" s="2905" t="s">
        <v>5023</v>
      </c>
      <c r="AH208" s="2905" t="s">
        <v>5023</v>
      </c>
      <c r="AI208" s="2105">
        <v>1</v>
      </c>
      <c r="AJ208" s="2519" t="str">
        <f t="shared" si="11"/>
        <v>B-2.6.2.5.35</v>
      </c>
    </row>
    <row r="209" spans="1:36" ht="28">
      <c r="A209" s="2107" t="s">
        <v>4783</v>
      </c>
      <c r="B209" s="2105">
        <v>1</v>
      </c>
      <c r="C209" s="2903" t="s">
        <v>4437</v>
      </c>
      <c r="D209" s="2903" t="s">
        <v>4437</v>
      </c>
      <c r="E209" s="3094"/>
      <c r="F209" s="3095"/>
      <c r="G209" s="3096"/>
      <c r="H209" s="2519"/>
      <c r="I209" s="2519"/>
      <c r="J209" s="2519"/>
      <c r="K209" s="2519"/>
      <c r="L209" s="2519"/>
      <c r="M209" s="2902"/>
      <c r="N209" s="2776"/>
      <c r="O209" s="2776"/>
      <c r="P209" s="2777"/>
      <c r="Q209" s="2902"/>
      <c r="R209" s="2777"/>
      <c r="S209" s="2776"/>
      <c r="T209" s="2777"/>
      <c r="U209" s="3094"/>
      <c r="V209" s="3095"/>
      <c r="W209" s="3095"/>
      <c r="X209" s="3096"/>
      <c r="Y209" s="2000" t="str">
        <f t="shared" si="9"/>
        <v/>
      </c>
      <c r="Z209" s="2000" t="str">
        <f t="shared" si="10"/>
        <v/>
      </c>
      <c r="AA209" s="2519" t="s">
        <v>5211</v>
      </c>
      <c r="AB209" s="2519">
        <v>1</v>
      </c>
      <c r="AC209" s="2519" t="s">
        <v>2081</v>
      </c>
      <c r="AD209" s="3094" t="s">
        <v>5212</v>
      </c>
      <c r="AE209" s="3095"/>
      <c r="AF209" s="3096"/>
      <c r="AG209" s="2905" t="s">
        <v>5013</v>
      </c>
      <c r="AH209" s="2905" t="s">
        <v>5013</v>
      </c>
      <c r="AI209" s="2105">
        <v>1</v>
      </c>
      <c r="AJ209" s="2519" t="str">
        <f t="shared" si="11"/>
        <v>B-2.6.2.5.36</v>
      </c>
    </row>
    <row r="210" spans="1:36" ht="28">
      <c r="A210" s="2107" t="s">
        <v>4784</v>
      </c>
      <c r="B210" s="2105">
        <v>1</v>
      </c>
      <c r="C210" s="2904" t="s">
        <v>4439</v>
      </c>
      <c r="D210" s="2904" t="s">
        <v>4439</v>
      </c>
      <c r="E210" s="3094" t="s">
        <v>4746</v>
      </c>
      <c r="F210" s="3095"/>
      <c r="G210" s="3096"/>
      <c r="H210" s="2519" t="s">
        <v>4747</v>
      </c>
      <c r="I210" s="2519">
        <v>1</v>
      </c>
      <c r="J210" s="2519" t="s">
        <v>4541</v>
      </c>
      <c r="K210" s="2519">
        <v>2</v>
      </c>
      <c r="L210" s="2519">
        <v>2</v>
      </c>
      <c r="M210" s="2902"/>
      <c r="N210" s="2776"/>
      <c r="O210" s="2776"/>
      <c r="P210" s="2777"/>
      <c r="Q210" s="2902"/>
      <c r="R210" s="2777"/>
      <c r="S210" s="2776"/>
      <c r="T210" s="2777"/>
      <c r="U210" s="3094"/>
      <c r="V210" s="3095"/>
      <c r="W210" s="3095"/>
      <c r="X210" s="3096"/>
      <c r="Y210" s="2000">
        <f t="shared" si="9"/>
        <v>2</v>
      </c>
      <c r="Z210" s="2000">
        <f t="shared" si="10"/>
        <v>2</v>
      </c>
      <c r="AA210" s="2519" t="s">
        <v>5211</v>
      </c>
      <c r="AB210" s="2519">
        <v>1</v>
      </c>
      <c r="AC210" s="2519" t="s">
        <v>2081</v>
      </c>
      <c r="AD210" s="3094" t="s">
        <v>5212</v>
      </c>
      <c r="AE210" s="3095"/>
      <c r="AF210" s="3096"/>
      <c r="AG210" s="2905" t="s">
        <v>5024</v>
      </c>
      <c r="AH210" s="2905" t="s">
        <v>5024</v>
      </c>
      <c r="AI210" s="2105">
        <v>1</v>
      </c>
      <c r="AJ210" s="2519" t="str">
        <f t="shared" si="11"/>
        <v>B-2.6.2.5.37</v>
      </c>
    </row>
    <row r="211" spans="1:36" ht="28">
      <c r="A211" s="2107" t="s">
        <v>4785</v>
      </c>
      <c r="B211" s="2105">
        <v>1</v>
      </c>
      <c r="C211" s="2904" t="s">
        <v>4442</v>
      </c>
      <c r="D211" s="2904" t="s">
        <v>4442</v>
      </c>
      <c r="E211" s="3094" t="s">
        <v>4746</v>
      </c>
      <c r="F211" s="3095"/>
      <c r="G211" s="3096"/>
      <c r="H211" s="2519" t="s">
        <v>4747</v>
      </c>
      <c r="I211" s="2519">
        <v>1</v>
      </c>
      <c r="J211" s="2519" t="s">
        <v>4541</v>
      </c>
      <c r="K211" s="2519">
        <v>2</v>
      </c>
      <c r="L211" s="2519">
        <v>2</v>
      </c>
      <c r="M211" s="2902"/>
      <c r="N211" s="2776"/>
      <c r="O211" s="2776"/>
      <c r="P211" s="2777"/>
      <c r="Q211" s="2902"/>
      <c r="R211" s="2777"/>
      <c r="S211" s="3095"/>
      <c r="T211" s="3096"/>
      <c r="U211" s="3094"/>
      <c r="V211" s="3095"/>
      <c r="W211" s="3095"/>
      <c r="X211" s="3096"/>
      <c r="Y211" s="2000">
        <f t="shared" si="9"/>
        <v>2</v>
      </c>
      <c r="Z211" s="2000">
        <f t="shared" si="10"/>
        <v>2</v>
      </c>
      <c r="AA211" s="2519" t="s">
        <v>5211</v>
      </c>
      <c r="AB211" s="2519">
        <v>1</v>
      </c>
      <c r="AC211" s="2519" t="s">
        <v>2081</v>
      </c>
      <c r="AD211" s="3094" t="s">
        <v>5212</v>
      </c>
      <c r="AE211" s="3095"/>
      <c r="AF211" s="3096"/>
      <c r="AG211" s="2905" t="s">
        <v>5025</v>
      </c>
      <c r="AH211" s="2905" t="s">
        <v>5025</v>
      </c>
      <c r="AI211" s="2105">
        <v>1</v>
      </c>
      <c r="AJ211" s="2519" t="str">
        <f t="shared" si="11"/>
        <v>B-2.6.2.5.38</v>
      </c>
    </row>
    <row r="212" spans="1:36" ht="42">
      <c r="A212" s="2107" t="s">
        <v>4786</v>
      </c>
      <c r="B212" s="2105">
        <v>1</v>
      </c>
      <c r="C212" s="2904" t="s">
        <v>4445</v>
      </c>
      <c r="D212" s="2904" t="s">
        <v>4445</v>
      </c>
      <c r="E212" s="3094" t="s">
        <v>4746</v>
      </c>
      <c r="F212" s="3095"/>
      <c r="G212" s="3096"/>
      <c r="H212" s="2519" t="s">
        <v>4747</v>
      </c>
      <c r="I212" s="2519">
        <v>1</v>
      </c>
      <c r="J212" s="2519" t="s">
        <v>4541</v>
      </c>
      <c r="K212" s="2519">
        <v>2</v>
      </c>
      <c r="L212" s="2519">
        <v>2</v>
      </c>
      <c r="M212" s="3094"/>
      <c r="N212" s="3095"/>
      <c r="O212" s="3095"/>
      <c r="P212" s="3096"/>
      <c r="Q212" s="3094"/>
      <c r="R212" s="3096"/>
      <c r="S212" s="3095"/>
      <c r="T212" s="3096"/>
      <c r="U212" s="3094"/>
      <c r="V212" s="3095"/>
      <c r="W212" s="3095"/>
      <c r="X212" s="3096"/>
      <c r="Y212" s="2000">
        <f t="shared" si="9"/>
        <v>2</v>
      </c>
      <c r="Z212" s="2000">
        <f t="shared" si="10"/>
        <v>2</v>
      </c>
      <c r="AA212" s="2519" t="s">
        <v>5211</v>
      </c>
      <c r="AB212" s="2519">
        <v>1</v>
      </c>
      <c r="AC212" s="2519" t="s">
        <v>2081</v>
      </c>
      <c r="AD212" s="3094" t="s">
        <v>5212</v>
      </c>
      <c r="AE212" s="3095"/>
      <c r="AF212" s="3096"/>
      <c r="AG212" s="2905" t="s">
        <v>5026</v>
      </c>
      <c r="AH212" s="2905" t="s">
        <v>5026</v>
      </c>
      <c r="AI212" s="2105">
        <v>1</v>
      </c>
      <c r="AJ212" s="2519" t="str">
        <f t="shared" si="11"/>
        <v>B-2.6.2.5.39</v>
      </c>
    </row>
    <row r="213" spans="1:36" ht="14" customHeight="1">
      <c r="A213" s="2107" t="s">
        <v>4787</v>
      </c>
      <c r="B213" s="2105">
        <v>1</v>
      </c>
      <c r="C213" s="2904" t="s">
        <v>4448</v>
      </c>
      <c r="D213" s="2904" t="s">
        <v>4448</v>
      </c>
      <c r="E213" s="3094" t="s">
        <v>4746</v>
      </c>
      <c r="F213" s="3095"/>
      <c r="G213" s="3096"/>
      <c r="H213" s="2519" t="s">
        <v>4747</v>
      </c>
      <c r="I213" s="2519">
        <v>1</v>
      </c>
      <c r="J213" s="2519" t="s">
        <v>4541</v>
      </c>
      <c r="K213" s="2519">
        <v>2</v>
      </c>
      <c r="L213" s="2519">
        <v>2</v>
      </c>
      <c r="M213" s="2902"/>
      <c r="N213" s="2776"/>
      <c r="O213" s="2776"/>
      <c r="P213" s="2777"/>
      <c r="Q213" s="2902"/>
      <c r="R213" s="2777"/>
      <c r="S213" s="3095"/>
      <c r="T213" s="3096"/>
      <c r="U213" s="3094"/>
      <c r="V213" s="3095"/>
      <c r="W213" s="3095"/>
      <c r="X213" s="3096"/>
      <c r="Y213" s="2000">
        <f t="shared" si="9"/>
        <v>2</v>
      </c>
      <c r="Z213" s="2000">
        <f t="shared" si="10"/>
        <v>2</v>
      </c>
      <c r="AA213" s="2519" t="s">
        <v>5211</v>
      </c>
      <c r="AB213" s="2519">
        <v>1</v>
      </c>
      <c r="AC213" s="2519" t="s">
        <v>2081</v>
      </c>
      <c r="AD213" s="3094" t="s">
        <v>5212</v>
      </c>
      <c r="AE213" s="3095"/>
      <c r="AF213" s="3096"/>
      <c r="AG213" s="2905" t="s">
        <v>5027</v>
      </c>
      <c r="AH213" s="2905" t="s">
        <v>5027</v>
      </c>
      <c r="AI213" s="2105">
        <v>1</v>
      </c>
      <c r="AJ213" s="2519" t="str">
        <f t="shared" si="11"/>
        <v>B-2.6.2.5.40</v>
      </c>
    </row>
    <row r="214" spans="1:36" ht="28">
      <c r="A214" s="2107" t="s">
        <v>4788</v>
      </c>
      <c r="B214" s="2105">
        <v>1</v>
      </c>
      <c r="C214" s="2904" t="s">
        <v>4451</v>
      </c>
      <c r="D214" s="2904" t="s">
        <v>4451</v>
      </c>
      <c r="E214" s="3094" t="s">
        <v>4746</v>
      </c>
      <c r="F214" s="3095"/>
      <c r="G214" s="3096"/>
      <c r="H214" s="2519" t="s">
        <v>4747</v>
      </c>
      <c r="I214" s="2519">
        <v>1</v>
      </c>
      <c r="J214" s="2519" t="s">
        <v>4541</v>
      </c>
      <c r="K214" s="2519">
        <v>2</v>
      </c>
      <c r="L214" s="2519">
        <v>2</v>
      </c>
      <c r="M214" s="2902"/>
      <c r="N214" s="2776"/>
      <c r="O214" s="2776"/>
      <c r="P214" s="2777"/>
      <c r="Q214" s="2902"/>
      <c r="R214" s="2777"/>
      <c r="S214" s="3095"/>
      <c r="T214" s="3096"/>
      <c r="U214" s="3094"/>
      <c r="V214" s="3095"/>
      <c r="W214" s="3095"/>
      <c r="X214" s="3096"/>
      <c r="Y214" s="2000">
        <f t="shared" si="9"/>
        <v>2</v>
      </c>
      <c r="Z214" s="2000">
        <f t="shared" si="10"/>
        <v>2</v>
      </c>
      <c r="AA214" s="2519" t="s">
        <v>5211</v>
      </c>
      <c r="AB214" s="2519">
        <v>1</v>
      </c>
      <c r="AC214" s="2519" t="s">
        <v>2081</v>
      </c>
      <c r="AD214" s="3094" t="s">
        <v>5212</v>
      </c>
      <c r="AE214" s="3095"/>
      <c r="AF214" s="3096"/>
      <c r="AG214" s="2905" t="s">
        <v>5176</v>
      </c>
      <c r="AH214" s="2905" t="s">
        <v>5176</v>
      </c>
      <c r="AI214" s="2105">
        <v>1</v>
      </c>
      <c r="AJ214" s="2519" t="str">
        <f t="shared" si="11"/>
        <v>B-2.6.2.5.41</v>
      </c>
    </row>
    <row r="215" spans="1:36" ht="28">
      <c r="A215" s="2107" t="s">
        <v>4789</v>
      </c>
      <c r="B215" s="2105">
        <v>1</v>
      </c>
      <c r="C215" s="2904" t="s">
        <v>4454</v>
      </c>
      <c r="D215" s="2904" t="s">
        <v>4454</v>
      </c>
      <c r="E215" s="3094" t="s">
        <v>4746</v>
      </c>
      <c r="F215" s="3095"/>
      <c r="G215" s="3096"/>
      <c r="H215" s="2519" t="s">
        <v>4747</v>
      </c>
      <c r="I215" s="2519">
        <v>1</v>
      </c>
      <c r="J215" s="2519" t="s">
        <v>4541</v>
      </c>
      <c r="K215" s="2519">
        <v>2</v>
      </c>
      <c r="L215" s="2519">
        <v>2</v>
      </c>
      <c r="M215" s="2902"/>
      <c r="N215" s="2776"/>
      <c r="O215" s="2776"/>
      <c r="P215" s="2777"/>
      <c r="Q215" s="2902"/>
      <c r="R215" s="2777"/>
      <c r="S215" s="3095"/>
      <c r="T215" s="3096"/>
      <c r="U215" s="3094"/>
      <c r="V215" s="3095"/>
      <c r="W215" s="3095"/>
      <c r="X215" s="3096"/>
      <c r="Y215" s="2000">
        <f t="shared" si="9"/>
        <v>2</v>
      </c>
      <c r="Z215" s="2000">
        <f t="shared" si="10"/>
        <v>2</v>
      </c>
      <c r="AA215" s="2519" t="s">
        <v>5211</v>
      </c>
      <c r="AB215" s="2519">
        <v>1</v>
      </c>
      <c r="AC215" s="2519" t="s">
        <v>2081</v>
      </c>
      <c r="AD215" s="3094" t="s">
        <v>5212</v>
      </c>
      <c r="AE215" s="3095"/>
      <c r="AF215" s="3096"/>
      <c r="AG215" s="2905" t="s">
        <v>5028</v>
      </c>
      <c r="AH215" s="2905" t="s">
        <v>5028</v>
      </c>
      <c r="AI215" s="2105">
        <v>1</v>
      </c>
      <c r="AJ215" s="2519" t="str">
        <f t="shared" si="11"/>
        <v>B-2.6.2.5.42</v>
      </c>
    </row>
    <row r="216" spans="1:36" ht="28">
      <c r="A216" s="2107" t="s">
        <v>4790</v>
      </c>
      <c r="B216" s="2105">
        <v>1</v>
      </c>
      <c r="C216" s="2904" t="s">
        <v>4457</v>
      </c>
      <c r="D216" s="2904" t="s">
        <v>4457</v>
      </c>
      <c r="E216" s="3094" t="s">
        <v>4746</v>
      </c>
      <c r="F216" s="3095"/>
      <c r="G216" s="3096"/>
      <c r="H216" s="2519" t="s">
        <v>4747</v>
      </c>
      <c r="I216" s="2519">
        <v>1</v>
      </c>
      <c r="J216" s="2519" t="s">
        <v>4541</v>
      </c>
      <c r="K216" s="2519">
        <v>2</v>
      </c>
      <c r="L216" s="2519">
        <v>2</v>
      </c>
      <c r="M216" s="2902"/>
      <c r="N216" s="2776"/>
      <c r="O216" s="2776"/>
      <c r="P216" s="2777"/>
      <c r="Q216" s="2902"/>
      <c r="R216" s="2777"/>
      <c r="S216" s="3095"/>
      <c r="T216" s="3096"/>
      <c r="U216" s="3094"/>
      <c r="V216" s="3095"/>
      <c r="W216" s="3095"/>
      <c r="X216" s="3096"/>
      <c r="Y216" s="2000">
        <f t="shared" si="9"/>
        <v>2</v>
      </c>
      <c r="Z216" s="2000">
        <f t="shared" si="10"/>
        <v>2</v>
      </c>
      <c r="AA216" s="2519" t="s">
        <v>5211</v>
      </c>
      <c r="AB216" s="2519">
        <v>1</v>
      </c>
      <c r="AC216" s="2519" t="s">
        <v>2081</v>
      </c>
      <c r="AD216" s="3094" t="s">
        <v>5212</v>
      </c>
      <c r="AE216" s="3095"/>
      <c r="AF216" s="3096"/>
      <c r="AG216" s="2905" t="s">
        <v>5174</v>
      </c>
      <c r="AH216" s="2905" t="s">
        <v>5174</v>
      </c>
      <c r="AI216" s="2105">
        <v>1</v>
      </c>
      <c r="AJ216" s="2519" t="str">
        <f t="shared" si="11"/>
        <v>B-2.6.2.5.43</v>
      </c>
    </row>
    <row r="217" spans="1:36" ht="56">
      <c r="A217" s="2107" t="s">
        <v>4791</v>
      </c>
      <c r="B217" s="2105">
        <v>1</v>
      </c>
      <c r="C217" s="2904" t="s">
        <v>4460</v>
      </c>
      <c r="D217" s="2904" t="s">
        <v>4460</v>
      </c>
      <c r="E217" s="3094" t="s">
        <v>4746</v>
      </c>
      <c r="F217" s="3095"/>
      <c r="G217" s="3096"/>
      <c r="H217" s="2519" t="s">
        <v>4747</v>
      </c>
      <c r="I217" s="2519">
        <v>1</v>
      </c>
      <c r="J217" s="2519" t="s">
        <v>4541</v>
      </c>
      <c r="K217" s="2519">
        <v>2</v>
      </c>
      <c r="L217" s="2519">
        <v>2</v>
      </c>
      <c r="M217" s="3094"/>
      <c r="N217" s="3095"/>
      <c r="O217" s="3095"/>
      <c r="P217" s="3096"/>
      <c r="Q217" s="3094"/>
      <c r="R217" s="3096"/>
      <c r="S217" s="3095"/>
      <c r="T217" s="3096"/>
      <c r="U217" s="3094"/>
      <c r="V217" s="3095"/>
      <c r="W217" s="3095"/>
      <c r="X217" s="3096"/>
      <c r="Y217" s="2000">
        <f t="shared" si="9"/>
        <v>2</v>
      </c>
      <c r="Z217" s="2000">
        <f t="shared" si="10"/>
        <v>2</v>
      </c>
      <c r="AA217" s="2519" t="s">
        <v>5211</v>
      </c>
      <c r="AB217" s="2519">
        <v>1</v>
      </c>
      <c r="AC217" s="2519" t="s">
        <v>2081</v>
      </c>
      <c r="AD217" s="3094" t="s">
        <v>5212</v>
      </c>
      <c r="AE217" s="3095"/>
      <c r="AF217" s="3096"/>
      <c r="AG217" s="2905" t="s">
        <v>5029</v>
      </c>
      <c r="AH217" s="2905" t="s">
        <v>5029</v>
      </c>
      <c r="AI217" s="2105">
        <v>1</v>
      </c>
      <c r="AJ217" s="2519" t="str">
        <f t="shared" si="11"/>
        <v>B-2.6.2.5.44</v>
      </c>
    </row>
    <row r="218" spans="1:36" ht="56" customHeight="1">
      <c r="A218" s="2107" t="s">
        <v>4792</v>
      </c>
      <c r="B218" s="2105">
        <v>1</v>
      </c>
      <c r="C218" s="2904" t="s">
        <v>4463</v>
      </c>
      <c r="D218" s="2904" t="s">
        <v>4463</v>
      </c>
      <c r="E218" s="3094" t="s">
        <v>4746</v>
      </c>
      <c r="F218" s="3095"/>
      <c r="G218" s="3096"/>
      <c r="H218" s="2519" t="s">
        <v>4747</v>
      </c>
      <c r="I218" s="2519">
        <v>1</v>
      </c>
      <c r="J218" s="2519" t="s">
        <v>4541</v>
      </c>
      <c r="K218" s="2519">
        <v>2</v>
      </c>
      <c r="L218" s="2519">
        <v>2</v>
      </c>
      <c r="M218" s="3094"/>
      <c r="N218" s="3095"/>
      <c r="O218" s="3095"/>
      <c r="P218" s="3096"/>
      <c r="Q218" s="3094"/>
      <c r="R218" s="3096"/>
      <c r="S218" s="3095"/>
      <c r="T218" s="3096"/>
      <c r="U218" s="3094"/>
      <c r="V218" s="3095"/>
      <c r="W218" s="3095"/>
      <c r="X218" s="3096"/>
      <c r="Y218" s="2000">
        <f t="shared" si="9"/>
        <v>2</v>
      </c>
      <c r="Z218" s="2000">
        <f t="shared" si="10"/>
        <v>2</v>
      </c>
      <c r="AA218" s="2519" t="s">
        <v>5211</v>
      </c>
      <c r="AB218" s="2519">
        <v>1</v>
      </c>
      <c r="AC218" s="2519" t="s">
        <v>2081</v>
      </c>
      <c r="AD218" s="3094" t="s">
        <v>5212</v>
      </c>
      <c r="AE218" s="3095"/>
      <c r="AF218" s="3096"/>
      <c r="AG218" s="2905" t="s">
        <v>5030</v>
      </c>
      <c r="AH218" s="2905" t="s">
        <v>5030</v>
      </c>
      <c r="AI218" s="2105">
        <v>1</v>
      </c>
      <c r="AJ218" s="2519" t="str">
        <f t="shared" si="11"/>
        <v>B-2.6.2.5.45</v>
      </c>
    </row>
    <row r="219" spans="1:36" ht="42">
      <c r="A219" s="2107" t="s">
        <v>4793</v>
      </c>
      <c r="B219" s="2105">
        <v>1</v>
      </c>
      <c r="C219" s="2904" t="s">
        <v>4466</v>
      </c>
      <c r="D219" s="2904" t="s">
        <v>4466</v>
      </c>
      <c r="E219" s="3094" t="s">
        <v>4746</v>
      </c>
      <c r="F219" s="3095"/>
      <c r="G219" s="3096"/>
      <c r="H219" s="2519" t="s">
        <v>4747</v>
      </c>
      <c r="I219" s="2519">
        <v>1</v>
      </c>
      <c r="J219" s="2519" t="s">
        <v>4541</v>
      </c>
      <c r="K219" s="2519">
        <v>2</v>
      </c>
      <c r="L219" s="2519">
        <v>2</v>
      </c>
      <c r="M219" s="3094"/>
      <c r="N219" s="3095"/>
      <c r="O219" s="3095"/>
      <c r="P219" s="3096"/>
      <c r="Q219" s="3094"/>
      <c r="R219" s="3096"/>
      <c r="S219" s="3095"/>
      <c r="T219" s="3096"/>
      <c r="U219" s="3094"/>
      <c r="V219" s="3095"/>
      <c r="W219" s="3095"/>
      <c r="X219" s="3096"/>
      <c r="Y219" s="2000">
        <f t="shared" si="9"/>
        <v>2</v>
      </c>
      <c r="Z219" s="2000">
        <f t="shared" si="10"/>
        <v>2</v>
      </c>
      <c r="AA219" s="2519" t="s">
        <v>5211</v>
      </c>
      <c r="AB219" s="2519">
        <v>1</v>
      </c>
      <c r="AC219" s="2519" t="s">
        <v>2081</v>
      </c>
      <c r="AD219" s="3094" t="s">
        <v>5212</v>
      </c>
      <c r="AE219" s="3095"/>
      <c r="AF219" s="3096"/>
      <c r="AG219" s="2905" t="s">
        <v>5177</v>
      </c>
      <c r="AH219" s="2905" t="s">
        <v>5177</v>
      </c>
      <c r="AI219" s="2105">
        <v>1</v>
      </c>
      <c r="AJ219" s="2519" t="str">
        <f t="shared" si="11"/>
        <v>B-2.6.2.5.46</v>
      </c>
    </row>
    <row r="220" spans="1:36">
      <c r="B220" s="2582"/>
      <c r="C220" s="2583"/>
      <c r="D220" s="2583"/>
      <c r="E220" s="2583"/>
      <c r="F220" s="2583"/>
      <c r="G220" s="2583"/>
      <c r="H220" s="2583"/>
      <c r="I220" s="2583"/>
      <c r="J220" s="2583"/>
      <c r="K220" s="2583"/>
      <c r="L220" s="2583"/>
      <c r="M220" s="2583"/>
      <c r="N220" s="2583"/>
      <c r="O220" s="2583"/>
      <c r="P220" s="2583"/>
      <c r="Q220" s="2583"/>
      <c r="R220" s="2583"/>
      <c r="S220" s="2544"/>
      <c r="T220" s="2545"/>
      <c r="U220" s="2546"/>
      <c r="V220" s="2546"/>
      <c r="W220" s="2546"/>
      <c r="X220" s="2546"/>
      <c r="Y220" s="2546"/>
      <c r="Z220" s="2546"/>
      <c r="AA220" s="2547"/>
      <c r="AB220" s="2548"/>
      <c r="AC220" s="2546"/>
      <c r="AD220" s="2546"/>
      <c r="AE220" s="2546"/>
      <c r="AF220" s="2549"/>
      <c r="AG220" s="2549"/>
      <c r="AH220" s="2549"/>
      <c r="AI220" s="2549"/>
      <c r="AJ220" s="2152" t="s">
        <v>735</v>
      </c>
    </row>
    <row r="221" spans="1:36" ht="12.5">
      <c r="A221" s="2582" t="s">
        <v>1298</v>
      </c>
      <c r="B221" s="2117"/>
      <c r="C221" s="2509"/>
      <c r="D221" s="2509"/>
      <c r="E221" s="2509"/>
      <c r="F221" s="2509"/>
      <c r="G221" s="2509"/>
      <c r="H221" s="2509"/>
      <c r="I221" s="2509"/>
      <c r="J221" s="898"/>
      <c r="K221" s="2509"/>
      <c r="L221" s="2509"/>
      <c r="M221" s="2509"/>
      <c r="N221" s="2509"/>
      <c r="O221" s="2509"/>
      <c r="P221" s="2509"/>
      <c r="Q221" s="2509"/>
      <c r="R221" s="2510"/>
      <c r="S221" s="2778"/>
      <c r="T221" s="2778"/>
      <c r="U221" s="2778"/>
      <c r="V221" s="2778"/>
      <c r="W221" s="2778"/>
      <c r="X221" s="2778"/>
      <c r="Y221" s="2778"/>
      <c r="Z221" s="2778"/>
      <c r="AA221" s="2778"/>
      <c r="AB221" s="2778"/>
      <c r="AC221" s="2778"/>
      <c r="AD221" s="2778"/>
      <c r="AE221" s="2778"/>
      <c r="AF221" s="2778"/>
      <c r="AG221" s="2778"/>
      <c r="AH221" s="2778"/>
      <c r="AI221" s="2778"/>
      <c r="AJ221" s="2778"/>
    </row>
    <row r="222" spans="1:36" ht="14.5">
      <c r="A222" s="2584" t="s">
        <v>4794</v>
      </c>
      <c r="B222" s="2187"/>
      <c r="C222" s="2188"/>
      <c r="D222" s="2188"/>
      <c r="E222" s="2188"/>
      <c r="F222" s="2189"/>
      <c r="G222" s="2189"/>
      <c r="H222" s="2190"/>
      <c r="I222" s="2190"/>
      <c r="J222" s="2190"/>
      <c r="K222" s="2190"/>
      <c r="L222" s="2190"/>
      <c r="M222" s="2190"/>
      <c r="N222" s="2190"/>
      <c r="O222" s="2190"/>
      <c r="P222" s="2190"/>
      <c r="Q222" s="2191"/>
      <c r="R222" s="2188"/>
      <c r="S222" s="2188"/>
      <c r="T222" s="2188"/>
      <c r="U222" s="2188"/>
      <c r="V222" s="2188"/>
      <c r="W222" s="2188"/>
      <c r="X222" s="2188"/>
      <c r="Y222" s="2188"/>
      <c r="Z222" s="2190"/>
      <c r="AA222" s="898"/>
      <c r="AB222" s="919"/>
      <c r="AC222" s="920"/>
      <c r="AD222" s="898"/>
      <c r="AE222" s="2192"/>
      <c r="AF222" s="2189"/>
      <c r="AG222" s="2189"/>
      <c r="AH222" s="2190"/>
      <c r="AI222" s="2190"/>
      <c r="AJ222" s="916" t="s">
        <v>4620</v>
      </c>
    </row>
    <row r="223" spans="1:36" ht="15">
      <c r="A223" s="2187" t="s">
        <v>4795</v>
      </c>
      <c r="B223" s="2117"/>
      <c r="C223" s="2117"/>
      <c r="D223" s="2117"/>
      <c r="E223" s="2117"/>
      <c r="F223" s="2117"/>
      <c r="G223" s="2117"/>
      <c r="H223" s="2117"/>
      <c r="I223" s="2117"/>
      <c r="J223" s="2117"/>
      <c r="K223" s="2117"/>
      <c r="L223" s="2117"/>
      <c r="M223" s="2117"/>
      <c r="N223" s="2117"/>
      <c r="O223" s="2117"/>
      <c r="P223" s="2117"/>
      <c r="Q223" s="2117"/>
      <c r="R223" s="2117"/>
      <c r="S223" s="2117"/>
      <c r="T223" s="2188"/>
      <c r="U223" s="2551"/>
      <c r="V223" s="2552"/>
      <c r="W223" s="2552"/>
      <c r="X223" s="2552"/>
      <c r="Y223" s="2191"/>
      <c r="Z223" s="2553"/>
      <c r="AA223" s="922"/>
      <c r="AB223" s="923"/>
      <c r="AC223" s="2551"/>
      <c r="AD223" s="2552"/>
      <c r="AE223" s="2553"/>
      <c r="AF223" s="2509"/>
      <c r="AG223" s="898"/>
      <c r="AH223" s="898"/>
      <c r="AI223" s="898"/>
      <c r="AJ223" s="905" t="s">
        <v>4622</v>
      </c>
    </row>
    <row r="224" spans="1:36" ht="15">
      <c r="A224" s="2117" t="s">
        <v>4796</v>
      </c>
      <c r="B224" s="2117"/>
      <c r="C224" s="2117"/>
      <c r="D224" s="2117"/>
      <c r="E224" s="2117"/>
      <c r="F224" s="2117"/>
      <c r="G224" s="2117"/>
      <c r="H224" s="2117"/>
      <c r="I224" s="2117"/>
      <c r="J224" s="2117"/>
      <c r="K224" s="2117"/>
      <c r="L224" s="2117"/>
      <c r="M224" s="2117"/>
      <c r="N224" s="2117"/>
      <c r="O224" s="2117"/>
      <c r="P224" s="2117"/>
      <c r="Q224" s="2117"/>
      <c r="R224" s="2117"/>
      <c r="S224" s="2117"/>
      <c r="T224" s="2188"/>
      <c r="U224" s="2554"/>
      <c r="V224" s="2188"/>
      <c r="W224" s="2188"/>
      <c r="X224" s="2188"/>
      <c r="Y224" s="2191"/>
      <c r="Z224" s="2553"/>
      <c r="AA224" s="922"/>
      <c r="AB224" s="923"/>
      <c r="AC224" s="2554"/>
      <c r="AD224" s="2188"/>
      <c r="AE224" s="2553"/>
      <c r="AF224" s="2509"/>
      <c r="AG224" s="898"/>
      <c r="AH224" s="898"/>
      <c r="AI224" s="898"/>
      <c r="AJ224" s="905" t="s">
        <v>4624</v>
      </c>
    </row>
    <row r="225" spans="1:36" ht="14.5">
      <c r="A225" s="2117" t="s">
        <v>4797</v>
      </c>
      <c r="B225" s="2313"/>
      <c r="C225" s="2313"/>
      <c r="D225" s="2313"/>
      <c r="E225" s="2313"/>
      <c r="F225" s="2313"/>
      <c r="G225" s="2313"/>
      <c r="H225" s="2313"/>
      <c r="I225" s="2313"/>
      <c r="J225" s="2313"/>
      <c r="K225" s="2313"/>
      <c r="L225" s="2313"/>
      <c r="M225" s="2313"/>
      <c r="N225" s="2313"/>
      <c r="O225" s="2313"/>
      <c r="P225" s="2313"/>
      <c r="Q225" s="2313"/>
      <c r="R225" s="2313"/>
      <c r="S225" s="2360"/>
      <c r="T225" s="2311"/>
      <c r="U225" s="2311"/>
      <c r="V225" s="2311"/>
      <c r="W225" s="2311"/>
      <c r="X225" s="2311"/>
      <c r="Y225" s="2311"/>
      <c r="Z225" s="2311"/>
      <c r="AA225" s="2311"/>
      <c r="AB225" s="2311"/>
      <c r="AC225" s="2311"/>
      <c r="AD225" s="2311"/>
      <c r="AE225" s="2311"/>
      <c r="AF225" s="2311"/>
      <c r="AG225" s="2311"/>
      <c r="AH225" s="2311"/>
      <c r="AI225" s="2311"/>
      <c r="AJ225" s="2311"/>
    </row>
    <row r="226" spans="1:36">
      <c r="S226" s="2570"/>
      <c r="T226" s="2570"/>
      <c r="U226" s="2570"/>
      <c r="V226" s="2570"/>
      <c r="W226" s="2570"/>
      <c r="X226" s="2570"/>
    </row>
    <row r="227" spans="1:36">
      <c r="S227" s="2570"/>
      <c r="T227" s="2570"/>
      <c r="U227" s="2570"/>
      <c r="V227" s="2570"/>
      <c r="W227" s="2570"/>
      <c r="X227" s="2570"/>
    </row>
    <row r="228" spans="1:36">
      <c r="S228" s="2570"/>
      <c r="T228" s="2570"/>
      <c r="U228" s="2570"/>
      <c r="V228" s="2570"/>
      <c r="W228" s="2570"/>
      <c r="X228" s="2570"/>
    </row>
    <row r="229" spans="1:36">
      <c r="S229" s="2570"/>
      <c r="T229" s="2570"/>
      <c r="U229" s="2570"/>
      <c r="V229" s="2570"/>
      <c r="W229" s="2570"/>
      <c r="X229" s="2570"/>
    </row>
    <row r="230" spans="1:36">
      <c r="S230" s="2570"/>
      <c r="T230" s="2570"/>
      <c r="U230" s="2570"/>
      <c r="V230" s="2570"/>
      <c r="W230" s="2570"/>
      <c r="X230" s="2570"/>
    </row>
    <row r="231" spans="1:36">
      <c r="S231" s="2570"/>
      <c r="T231" s="2570"/>
      <c r="U231" s="2570"/>
      <c r="V231" s="2570"/>
      <c r="W231" s="2570"/>
      <c r="X231" s="2570"/>
    </row>
    <row r="232" spans="1:36">
      <c r="S232" s="2570"/>
      <c r="T232" s="2570"/>
      <c r="U232" s="2570"/>
      <c r="V232" s="2570"/>
      <c r="W232" s="2570"/>
      <c r="X232" s="2570"/>
    </row>
    <row r="233" spans="1:36">
      <c r="S233" s="2570"/>
      <c r="T233" s="2570"/>
      <c r="U233" s="2570"/>
      <c r="V233" s="2570"/>
      <c r="W233" s="2570"/>
      <c r="X233" s="2570"/>
    </row>
    <row r="234" spans="1:36">
      <c r="S234" s="2570"/>
      <c r="T234" s="2570"/>
      <c r="U234" s="2570"/>
      <c r="V234" s="2570"/>
      <c r="W234" s="2570"/>
      <c r="X234" s="2570"/>
    </row>
    <row r="235" spans="1:36">
      <c r="S235" s="2570"/>
      <c r="T235" s="2570"/>
      <c r="U235" s="2570"/>
      <c r="V235" s="2570"/>
      <c r="W235" s="2570"/>
      <c r="X235" s="2570"/>
    </row>
    <row r="236" spans="1:36">
      <c r="S236" s="2570"/>
      <c r="T236" s="2570"/>
      <c r="U236" s="2570"/>
      <c r="V236" s="2570"/>
      <c r="W236" s="2570"/>
      <c r="X236" s="2570"/>
    </row>
    <row r="237" spans="1:36">
      <c r="S237" s="2570"/>
      <c r="T237" s="2570"/>
      <c r="U237" s="2570"/>
      <c r="V237" s="2570"/>
      <c r="W237" s="2570"/>
      <c r="X237" s="2570"/>
    </row>
    <row r="238" spans="1:36">
      <c r="S238" s="2570"/>
      <c r="T238" s="2570"/>
      <c r="U238" s="2570"/>
      <c r="V238" s="2570"/>
      <c r="W238" s="2570"/>
      <c r="X238" s="2570"/>
    </row>
    <row r="239" spans="1:36">
      <c r="S239" s="2570"/>
      <c r="T239" s="2570"/>
      <c r="U239" s="2570"/>
      <c r="V239" s="2570"/>
      <c r="W239" s="2570"/>
      <c r="X239" s="2570"/>
    </row>
    <row r="240" spans="1:36">
      <c r="S240" s="2570"/>
      <c r="T240" s="2570"/>
      <c r="U240" s="2570"/>
      <c r="V240" s="2570"/>
      <c r="W240" s="2570"/>
      <c r="X240" s="2570"/>
    </row>
    <row r="241" spans="19:24">
      <c r="S241" s="2570"/>
      <c r="T241" s="2570"/>
      <c r="U241" s="2570"/>
      <c r="V241" s="2570"/>
      <c r="W241" s="2570"/>
      <c r="X241" s="2570"/>
    </row>
    <row r="242" spans="19:24">
      <c r="S242" s="2570"/>
      <c r="T242" s="2570"/>
      <c r="U242" s="2570"/>
      <c r="V242" s="2570"/>
      <c r="W242" s="2570"/>
      <c r="X242" s="2570"/>
    </row>
    <row r="243" spans="19:24">
      <c r="S243" s="2570"/>
      <c r="T243" s="2570"/>
      <c r="U243" s="2570"/>
      <c r="V243" s="2570"/>
      <c r="W243" s="2570"/>
      <c r="X243" s="2570"/>
    </row>
    <row r="244" spans="19:24">
      <c r="S244" s="2570"/>
      <c r="T244" s="2570"/>
      <c r="U244" s="2570"/>
      <c r="V244" s="2570"/>
      <c r="W244" s="2570"/>
      <c r="X244" s="2570"/>
    </row>
    <row r="245" spans="19:24">
      <c r="S245" s="2570"/>
      <c r="T245" s="2570"/>
      <c r="U245" s="2570"/>
      <c r="V245" s="2570"/>
      <c r="W245" s="2570"/>
      <c r="X245" s="2570"/>
    </row>
    <row r="246" spans="19:24">
      <c r="S246" s="2570"/>
      <c r="T246" s="2570"/>
      <c r="U246" s="2570"/>
      <c r="V246" s="2570"/>
      <c r="W246" s="2570"/>
      <c r="X246" s="2570"/>
    </row>
    <row r="247" spans="19:24">
      <c r="S247" s="2570"/>
      <c r="T247" s="2570"/>
      <c r="U247" s="2570"/>
      <c r="V247" s="2570"/>
      <c r="W247" s="2570"/>
      <c r="X247" s="2570"/>
    </row>
    <row r="248" spans="19:24">
      <c r="S248" s="2570"/>
      <c r="T248" s="2570"/>
      <c r="U248" s="2570"/>
      <c r="V248" s="2570"/>
      <c r="W248" s="2570"/>
      <c r="X248" s="2570"/>
    </row>
    <row r="249" spans="19:24">
      <c r="S249" s="2570"/>
      <c r="T249" s="2570"/>
      <c r="U249" s="2570"/>
      <c r="V249" s="2570"/>
      <c r="W249" s="2570"/>
      <c r="X249" s="2570"/>
    </row>
    <row r="250" spans="19:24">
      <c r="S250" s="2570"/>
      <c r="T250" s="2570"/>
      <c r="U250" s="2570"/>
      <c r="V250" s="2570"/>
      <c r="W250" s="2570"/>
      <c r="X250" s="2570"/>
    </row>
    <row r="251" spans="19:24">
      <c r="S251" s="2570"/>
      <c r="T251" s="2570"/>
      <c r="U251" s="2570"/>
      <c r="V251" s="2570"/>
      <c r="W251" s="2570"/>
      <c r="X251" s="2570"/>
    </row>
    <row r="252" spans="19:24">
      <c r="S252" s="2570"/>
      <c r="T252" s="2570"/>
      <c r="U252" s="2570"/>
      <c r="V252" s="2570"/>
      <c r="W252" s="2570"/>
      <c r="X252" s="2570"/>
    </row>
    <row r="253" spans="19:24">
      <c r="S253" s="2570"/>
      <c r="T253" s="2570"/>
      <c r="U253" s="2570"/>
      <c r="V253" s="2570"/>
      <c r="W253" s="2570"/>
      <c r="X253" s="2570"/>
    </row>
    <row r="254" spans="19:24">
      <c r="S254" s="2570"/>
      <c r="T254" s="2570"/>
      <c r="U254" s="2570"/>
      <c r="V254" s="2570"/>
      <c r="W254" s="2570"/>
      <c r="X254" s="2570"/>
    </row>
    <row r="255" spans="19:24">
      <c r="S255" s="2570"/>
      <c r="T255" s="2570"/>
      <c r="U255" s="2570"/>
      <c r="V255" s="2570"/>
      <c r="W255" s="2570"/>
      <c r="X255" s="2570"/>
    </row>
    <row r="256" spans="19:24">
      <c r="S256" s="2570"/>
      <c r="T256" s="2570"/>
      <c r="U256" s="2570"/>
      <c r="V256" s="2570"/>
      <c r="W256" s="2570"/>
      <c r="X256" s="2570"/>
    </row>
    <row r="257" spans="19:24">
      <c r="S257" s="2570"/>
      <c r="T257" s="2570"/>
      <c r="U257" s="2570"/>
      <c r="V257" s="2570"/>
      <c r="W257" s="2570"/>
      <c r="X257" s="2570"/>
    </row>
    <row r="258" spans="19:24">
      <c r="S258" s="2570"/>
      <c r="T258" s="2570"/>
      <c r="U258" s="2570"/>
      <c r="V258" s="2570"/>
      <c r="W258" s="2570"/>
      <c r="X258" s="2570"/>
    </row>
    <row r="259" spans="19:24">
      <c r="S259" s="2570"/>
      <c r="T259" s="2570"/>
      <c r="U259" s="2570"/>
      <c r="V259" s="2570"/>
      <c r="W259" s="2570"/>
      <c r="X259" s="2570"/>
    </row>
    <row r="260" spans="19:24">
      <c r="S260" s="2570"/>
      <c r="T260" s="2570"/>
      <c r="U260" s="2570"/>
      <c r="V260" s="2570"/>
      <c r="W260" s="2570"/>
      <c r="X260" s="2570"/>
    </row>
    <row r="261" spans="19:24">
      <c r="S261" s="2570"/>
      <c r="T261" s="2570"/>
      <c r="U261" s="2570"/>
      <c r="V261" s="2570"/>
      <c r="W261" s="2570"/>
      <c r="X261" s="2570"/>
    </row>
    <row r="262" spans="19:24">
      <c r="S262" s="2570"/>
      <c r="T262" s="2570"/>
      <c r="U262" s="2570"/>
      <c r="V262" s="2570"/>
      <c r="W262" s="2570"/>
      <c r="X262" s="2570"/>
    </row>
    <row r="263" spans="19:24">
      <c r="S263" s="2570"/>
      <c r="T263" s="2570"/>
      <c r="U263" s="2570"/>
      <c r="V263" s="2570"/>
      <c r="W263" s="2570"/>
      <c r="X263" s="2570"/>
    </row>
    <row r="264" spans="19:24">
      <c r="S264" s="2570"/>
      <c r="T264" s="2570"/>
      <c r="U264" s="2570"/>
      <c r="V264" s="2570"/>
      <c r="W264" s="2570"/>
      <c r="X264" s="2570"/>
    </row>
    <row r="265" spans="19:24">
      <c r="S265" s="2570"/>
      <c r="T265" s="2570"/>
      <c r="U265" s="2570"/>
      <c r="V265" s="2570"/>
      <c r="W265" s="2570"/>
      <c r="X265" s="2570"/>
    </row>
    <row r="266" spans="19:24">
      <c r="S266" s="2570"/>
      <c r="T266" s="2570"/>
      <c r="U266" s="2570"/>
      <c r="V266" s="2570"/>
      <c r="W266" s="2570"/>
      <c r="X266" s="2570"/>
    </row>
    <row r="267" spans="19:24">
      <c r="S267" s="2570"/>
      <c r="T267" s="2570"/>
      <c r="U267" s="2570"/>
      <c r="V267" s="2570"/>
      <c r="W267" s="2570"/>
      <c r="X267" s="2570"/>
    </row>
    <row r="268" spans="19:24">
      <c r="S268" s="2570"/>
      <c r="T268" s="2570"/>
      <c r="U268" s="2570"/>
      <c r="V268" s="2570"/>
      <c r="W268" s="2570"/>
      <c r="X268" s="2570"/>
    </row>
    <row r="269" spans="19:24">
      <c r="S269" s="2570"/>
      <c r="T269" s="2570"/>
      <c r="U269" s="2570"/>
      <c r="V269" s="2570"/>
      <c r="W269" s="2570"/>
      <c r="X269" s="2570"/>
    </row>
    <row r="270" spans="19:24">
      <c r="S270" s="2570"/>
      <c r="T270" s="2570"/>
      <c r="U270" s="2570"/>
      <c r="V270" s="2570"/>
      <c r="W270" s="2570"/>
      <c r="X270" s="2570"/>
    </row>
    <row r="271" spans="19:24">
      <c r="S271" s="2570"/>
      <c r="T271" s="2570"/>
      <c r="U271" s="2570"/>
      <c r="V271" s="2570"/>
      <c r="W271" s="2570"/>
      <c r="X271" s="2570"/>
    </row>
    <row r="272" spans="19:24">
      <c r="S272" s="2570"/>
      <c r="T272" s="2570"/>
      <c r="U272" s="2570"/>
      <c r="V272" s="2570"/>
      <c r="W272" s="2570"/>
      <c r="X272" s="2570"/>
    </row>
    <row r="273" spans="19:24">
      <c r="S273" s="2570"/>
      <c r="T273" s="2570"/>
      <c r="U273" s="2570"/>
      <c r="V273" s="2570"/>
      <c r="W273" s="2570"/>
      <c r="X273" s="2570"/>
    </row>
    <row r="274" spans="19:24">
      <c r="S274" s="2570"/>
      <c r="T274" s="2570"/>
      <c r="U274" s="2570"/>
      <c r="V274" s="2570"/>
      <c r="W274" s="2570"/>
      <c r="X274" s="2570"/>
    </row>
    <row r="275" spans="19:24">
      <c r="S275" s="2570"/>
      <c r="T275" s="2570"/>
      <c r="U275" s="2570"/>
      <c r="V275" s="2570"/>
      <c r="W275" s="2570"/>
      <c r="X275" s="2570"/>
    </row>
    <row r="276" spans="19:24">
      <c r="S276" s="2570"/>
      <c r="T276" s="2570"/>
      <c r="U276" s="2570"/>
      <c r="V276" s="2570"/>
      <c r="W276" s="2570"/>
      <c r="X276" s="2570"/>
    </row>
    <row r="277" spans="19:24">
      <c r="S277" s="2570"/>
      <c r="T277" s="2570"/>
      <c r="U277" s="2570"/>
      <c r="V277" s="2570"/>
      <c r="W277" s="2570"/>
      <c r="X277" s="2570"/>
    </row>
    <row r="278" spans="19:24">
      <c r="S278" s="2570"/>
      <c r="T278" s="2570"/>
      <c r="U278" s="2570"/>
      <c r="V278" s="2570"/>
      <c r="W278" s="2570"/>
      <c r="X278" s="2570"/>
    </row>
    <row r="279" spans="19:24">
      <c r="S279" s="2570"/>
      <c r="T279" s="2570"/>
      <c r="U279" s="2570"/>
      <c r="V279" s="2570"/>
      <c r="W279" s="2570"/>
      <c r="X279" s="2570"/>
    </row>
    <row r="280" spans="19:24">
      <c r="S280" s="2570"/>
      <c r="T280" s="2570"/>
      <c r="U280" s="2570"/>
      <c r="V280" s="2570"/>
      <c r="W280" s="2570"/>
      <c r="X280" s="2570"/>
    </row>
    <row r="281" spans="19:24">
      <c r="S281" s="2570"/>
      <c r="T281" s="2570"/>
      <c r="U281" s="2570"/>
      <c r="V281" s="2570"/>
      <c r="W281" s="2570"/>
      <c r="X281" s="2570"/>
    </row>
    <row r="282" spans="19:24">
      <c r="S282" s="2570"/>
      <c r="T282" s="2570"/>
      <c r="U282" s="2570"/>
      <c r="V282" s="2570"/>
      <c r="W282" s="2570"/>
      <c r="X282" s="2570"/>
    </row>
    <row r="283" spans="19:24">
      <c r="S283" s="2570"/>
      <c r="T283" s="2570"/>
      <c r="U283" s="2570"/>
      <c r="V283" s="2570"/>
      <c r="W283" s="2570"/>
      <c r="X283" s="2570"/>
    </row>
    <row r="284" spans="19:24">
      <c r="S284" s="2570"/>
      <c r="T284" s="2570"/>
      <c r="U284" s="2570"/>
      <c r="V284" s="2570"/>
      <c r="W284" s="2570"/>
      <c r="X284" s="2570"/>
    </row>
    <row r="285" spans="19:24">
      <c r="S285" s="2570"/>
      <c r="T285" s="2570"/>
      <c r="U285" s="2570"/>
      <c r="V285" s="2570"/>
      <c r="W285" s="2570"/>
      <c r="X285" s="2570"/>
    </row>
    <row r="286" spans="19:24">
      <c r="S286" s="2570"/>
      <c r="T286" s="2570"/>
      <c r="U286" s="2570"/>
      <c r="V286" s="2570"/>
      <c r="W286" s="2570"/>
      <c r="X286" s="2570"/>
    </row>
    <row r="287" spans="19:24">
      <c r="S287" s="2570"/>
      <c r="T287" s="2570"/>
      <c r="U287" s="2570"/>
      <c r="V287" s="2570"/>
      <c r="W287" s="2570"/>
      <c r="X287" s="2570"/>
    </row>
    <row r="288" spans="19:24">
      <c r="S288" s="2570"/>
      <c r="T288" s="2570"/>
      <c r="U288" s="2570"/>
      <c r="V288" s="2570"/>
      <c r="W288" s="2570"/>
      <c r="X288" s="2570"/>
    </row>
    <row r="289" spans="19:24">
      <c r="S289" s="2570"/>
      <c r="T289" s="2570"/>
      <c r="U289" s="2570"/>
      <c r="V289" s="2570"/>
      <c r="W289" s="2570"/>
      <c r="X289" s="2570"/>
    </row>
    <row r="290" spans="19:24">
      <c r="S290" s="2570"/>
      <c r="T290" s="2570"/>
      <c r="U290" s="2570"/>
      <c r="V290" s="2570"/>
      <c r="W290" s="2570"/>
      <c r="X290" s="2570"/>
    </row>
    <row r="291" spans="19:24">
      <c r="S291" s="2570"/>
      <c r="T291" s="2570"/>
      <c r="U291" s="2570"/>
      <c r="V291" s="2570"/>
      <c r="W291" s="2570"/>
      <c r="X291" s="2570"/>
    </row>
    <row r="292" spans="19:24">
      <c r="S292" s="2570"/>
      <c r="T292" s="2570"/>
      <c r="U292" s="2570"/>
      <c r="V292" s="2570"/>
      <c r="W292" s="2570"/>
      <c r="X292" s="2570"/>
    </row>
    <row r="293" spans="19:24">
      <c r="S293" s="2570"/>
      <c r="T293" s="2570"/>
      <c r="U293" s="2570"/>
      <c r="V293" s="2570"/>
      <c r="W293" s="2570"/>
      <c r="X293" s="2570"/>
    </row>
    <row r="294" spans="19:24">
      <c r="S294" s="2570"/>
      <c r="T294" s="2570"/>
      <c r="U294" s="2570"/>
      <c r="V294" s="2570"/>
      <c r="W294" s="2570"/>
      <c r="X294" s="2570"/>
    </row>
    <row r="295" spans="19:24">
      <c r="S295" s="2570"/>
      <c r="T295" s="2570"/>
      <c r="U295" s="2570"/>
      <c r="V295" s="2570"/>
      <c r="W295" s="2570"/>
      <c r="X295" s="2570"/>
    </row>
    <row r="296" spans="19:24">
      <c r="S296" s="2570"/>
      <c r="T296" s="2570"/>
      <c r="U296" s="2570"/>
      <c r="V296" s="2570"/>
      <c r="W296" s="2570"/>
      <c r="X296" s="2570"/>
    </row>
    <row r="297" spans="19:24">
      <c r="S297" s="2570"/>
      <c r="T297" s="2570"/>
      <c r="U297" s="2570"/>
      <c r="V297" s="2570"/>
      <c r="W297" s="2570"/>
      <c r="X297" s="2570"/>
    </row>
    <row r="298" spans="19:24">
      <c r="S298" s="2570"/>
      <c r="T298" s="2570"/>
      <c r="U298" s="2570"/>
      <c r="V298" s="2570"/>
      <c r="W298" s="2570"/>
      <c r="X298" s="2570"/>
    </row>
    <row r="299" spans="19:24">
      <c r="S299" s="2570"/>
      <c r="T299" s="2570"/>
      <c r="U299" s="2570"/>
      <c r="V299" s="2570"/>
      <c r="W299" s="2570"/>
      <c r="X299" s="2570"/>
    </row>
    <row r="300" spans="19:24">
      <c r="S300" s="2570"/>
      <c r="T300" s="2570"/>
      <c r="U300" s="2570"/>
      <c r="V300" s="2570"/>
      <c r="W300" s="2570"/>
      <c r="X300" s="2570"/>
    </row>
    <row r="301" spans="19:24">
      <c r="S301" s="2570"/>
      <c r="T301" s="2570"/>
      <c r="U301" s="2570"/>
      <c r="V301" s="2570"/>
      <c r="W301" s="2570"/>
      <c r="X301" s="2570"/>
    </row>
    <row r="302" spans="19:24">
      <c r="S302" s="2570"/>
      <c r="T302" s="2570"/>
      <c r="U302" s="2570"/>
      <c r="V302" s="2570"/>
      <c r="W302" s="2570"/>
      <c r="X302" s="2570"/>
    </row>
    <row r="303" spans="19:24">
      <c r="S303" s="2570"/>
      <c r="T303" s="2570"/>
      <c r="U303" s="2570"/>
      <c r="V303" s="2570"/>
      <c r="W303" s="2570"/>
      <c r="X303" s="2570"/>
    </row>
    <row r="304" spans="19:24">
      <c r="S304" s="2570"/>
      <c r="T304" s="2570"/>
      <c r="U304" s="2570"/>
      <c r="V304" s="2570"/>
      <c r="W304" s="2570"/>
      <c r="X304" s="2570"/>
    </row>
    <row r="305" spans="19:24">
      <c r="S305" s="2570"/>
      <c r="T305" s="2570"/>
      <c r="U305" s="2570"/>
      <c r="V305" s="2570"/>
      <c r="W305" s="2570"/>
      <c r="X305" s="2570"/>
    </row>
    <row r="306" spans="19:24">
      <c r="S306" s="2570"/>
      <c r="T306" s="2570"/>
      <c r="U306" s="2570"/>
      <c r="V306" s="2570"/>
      <c r="W306" s="2570"/>
      <c r="X306" s="2570"/>
    </row>
    <row r="307" spans="19:24">
      <c r="S307" s="2570"/>
      <c r="T307" s="2570"/>
      <c r="U307" s="2570"/>
      <c r="V307" s="2570"/>
      <c r="W307" s="2570"/>
      <c r="X307" s="2570"/>
    </row>
    <row r="308" spans="19:24">
      <c r="S308" s="2570"/>
      <c r="T308" s="2570"/>
      <c r="U308" s="2570"/>
      <c r="V308" s="2570"/>
      <c r="W308" s="2570"/>
      <c r="X308" s="2570"/>
    </row>
    <row r="309" spans="19:24">
      <c r="S309" s="2570"/>
      <c r="T309" s="2570"/>
      <c r="U309" s="2570"/>
      <c r="V309" s="2570"/>
      <c r="W309" s="2570"/>
      <c r="X309" s="2570"/>
    </row>
    <row r="310" spans="19:24">
      <c r="S310" s="2570"/>
      <c r="T310" s="2570"/>
      <c r="U310" s="2570"/>
      <c r="V310" s="2570"/>
      <c r="W310" s="2570"/>
      <c r="X310" s="2570"/>
    </row>
    <row r="311" spans="19:24">
      <c r="S311" s="2570"/>
      <c r="T311" s="2570"/>
      <c r="U311" s="2570"/>
      <c r="V311" s="2570"/>
      <c r="W311" s="2570"/>
      <c r="X311" s="2570"/>
    </row>
    <row r="312" spans="19:24">
      <c r="S312" s="2570"/>
      <c r="T312" s="2570"/>
      <c r="U312" s="2570"/>
      <c r="V312" s="2570"/>
      <c r="W312" s="2570"/>
      <c r="X312" s="2570"/>
    </row>
    <row r="313" spans="19:24">
      <c r="S313" s="2570"/>
      <c r="T313" s="2570"/>
      <c r="U313" s="2570"/>
      <c r="V313" s="2570"/>
      <c r="W313" s="2570"/>
      <c r="X313" s="2570"/>
    </row>
    <row r="314" spans="19:24">
      <c r="S314" s="2570"/>
      <c r="T314" s="2570"/>
      <c r="U314" s="2570"/>
      <c r="V314" s="2570"/>
      <c r="W314" s="2570"/>
      <c r="X314" s="2570"/>
    </row>
    <row r="315" spans="19:24">
      <c r="S315" s="2570"/>
      <c r="T315" s="2570"/>
      <c r="U315" s="2570"/>
      <c r="V315" s="2570"/>
      <c r="W315" s="2570"/>
      <c r="X315" s="2570"/>
    </row>
    <row r="316" spans="19:24">
      <c r="S316" s="2570"/>
      <c r="T316" s="2570"/>
      <c r="U316" s="2570"/>
      <c r="V316" s="2570"/>
      <c r="W316" s="2570"/>
      <c r="X316" s="2570"/>
    </row>
    <row r="317" spans="19:24">
      <c r="S317" s="2570"/>
      <c r="T317" s="2570"/>
      <c r="U317" s="2570"/>
      <c r="V317" s="2570"/>
      <c r="W317" s="2570"/>
      <c r="X317" s="2570"/>
    </row>
    <row r="318" spans="19:24">
      <c r="S318" s="2570"/>
      <c r="T318" s="2570"/>
      <c r="U318" s="2570"/>
      <c r="V318" s="2570"/>
      <c r="W318" s="2570"/>
      <c r="X318" s="2570"/>
    </row>
    <row r="319" spans="19:24">
      <c r="S319" s="2570"/>
      <c r="T319" s="2570"/>
      <c r="U319" s="2570"/>
      <c r="V319" s="2570"/>
      <c r="W319" s="2570"/>
      <c r="X319" s="2570"/>
    </row>
    <row r="320" spans="19:24">
      <c r="S320" s="2570"/>
      <c r="T320" s="2570"/>
      <c r="U320" s="2570"/>
      <c r="V320" s="2570"/>
      <c r="W320" s="2570"/>
      <c r="X320" s="2570"/>
    </row>
    <row r="321" spans="19:24">
      <c r="S321" s="2570"/>
      <c r="T321" s="2570"/>
      <c r="U321" s="2570"/>
      <c r="V321" s="2570"/>
      <c r="W321" s="2570"/>
      <c r="X321" s="2570"/>
    </row>
    <row r="322" spans="19:24">
      <c r="S322" s="2570"/>
      <c r="T322" s="2570"/>
      <c r="U322" s="2570"/>
      <c r="V322" s="2570"/>
      <c r="W322" s="2570"/>
      <c r="X322" s="2570"/>
    </row>
    <row r="323" spans="19:24">
      <c r="S323" s="2570"/>
      <c r="T323" s="2570"/>
      <c r="U323" s="2570"/>
      <c r="V323" s="2570"/>
      <c r="W323" s="2570"/>
      <c r="X323" s="2570"/>
    </row>
    <row r="324" spans="19:24">
      <c r="S324" s="2570"/>
      <c r="T324" s="2570"/>
      <c r="U324" s="2570"/>
      <c r="V324" s="2570"/>
      <c r="W324" s="2570"/>
      <c r="X324" s="2570"/>
    </row>
    <row r="325" spans="19:24">
      <c r="S325" s="2570"/>
      <c r="T325" s="2570"/>
      <c r="U325" s="2570"/>
      <c r="V325" s="2570"/>
      <c r="W325" s="2570"/>
      <c r="X325" s="2570"/>
    </row>
    <row r="326" spans="19:24">
      <c r="S326" s="2570"/>
      <c r="T326" s="2570"/>
      <c r="U326" s="2570"/>
      <c r="V326" s="2570"/>
      <c r="W326" s="2570"/>
      <c r="X326" s="2570"/>
    </row>
    <row r="327" spans="19:24">
      <c r="S327" s="2570"/>
      <c r="T327" s="2570"/>
      <c r="U327" s="2570"/>
      <c r="V327" s="2570"/>
      <c r="W327" s="2570"/>
      <c r="X327" s="2570"/>
    </row>
    <row r="328" spans="19:24">
      <c r="S328" s="2570"/>
      <c r="T328" s="2570"/>
      <c r="U328" s="2570"/>
      <c r="V328" s="2570"/>
      <c r="W328" s="2570"/>
      <c r="X328" s="2570"/>
    </row>
    <row r="329" spans="19:24">
      <c r="S329" s="2570"/>
      <c r="T329" s="2570"/>
      <c r="U329" s="2570"/>
      <c r="V329" s="2570"/>
      <c r="W329" s="2570"/>
      <c r="X329" s="2570"/>
    </row>
    <row r="330" spans="19:24">
      <c r="S330" s="2570"/>
      <c r="T330" s="2570"/>
      <c r="U330" s="2570"/>
      <c r="V330" s="2570"/>
      <c r="W330" s="2570"/>
      <c r="X330" s="2570"/>
    </row>
    <row r="331" spans="19:24">
      <c r="S331" s="2570"/>
      <c r="T331" s="2570"/>
      <c r="U331" s="2570"/>
      <c r="V331" s="2570"/>
      <c r="W331" s="2570"/>
      <c r="X331" s="2570"/>
    </row>
    <row r="332" spans="19:24">
      <c r="S332" s="2570"/>
      <c r="T332" s="2570"/>
      <c r="U332" s="2570"/>
      <c r="V332" s="2570"/>
      <c r="W332" s="2570"/>
      <c r="X332" s="2570"/>
    </row>
    <row r="333" spans="19:24">
      <c r="S333" s="2570"/>
      <c r="T333" s="2570"/>
      <c r="U333" s="2570"/>
      <c r="V333" s="2570"/>
      <c r="W333" s="2570"/>
      <c r="X333" s="2570"/>
    </row>
    <row r="334" spans="19:24">
      <c r="S334" s="2570"/>
      <c r="T334" s="2570"/>
      <c r="U334" s="2570"/>
      <c r="V334" s="2570"/>
      <c r="W334" s="2570"/>
      <c r="X334" s="2570"/>
    </row>
    <row r="335" spans="19:24">
      <c r="S335" s="2570"/>
      <c r="T335" s="2570"/>
      <c r="U335" s="2570"/>
      <c r="V335" s="2570"/>
      <c r="W335" s="2570"/>
      <c r="X335" s="2570"/>
    </row>
    <row r="336" spans="19:24">
      <c r="S336" s="2570"/>
      <c r="T336" s="2570"/>
      <c r="U336" s="2570"/>
      <c r="V336" s="2570"/>
      <c r="W336" s="2570"/>
      <c r="X336" s="2570"/>
    </row>
    <row r="337" spans="19:24">
      <c r="S337" s="2570"/>
      <c r="T337" s="2570"/>
      <c r="U337" s="2570"/>
      <c r="V337" s="2570"/>
      <c r="W337" s="2570"/>
      <c r="X337" s="2570"/>
    </row>
    <row r="338" spans="19:24">
      <c r="S338" s="2572"/>
      <c r="T338" s="2572"/>
      <c r="U338" s="2572"/>
      <c r="V338" s="2572"/>
      <c r="W338" s="2572"/>
      <c r="X338" s="2572"/>
    </row>
    <row r="339" spans="19:24">
      <c r="S339" s="2572"/>
      <c r="T339" s="2572"/>
      <c r="U339" s="2572"/>
      <c r="V339" s="2572"/>
      <c r="W339" s="2572"/>
      <c r="X339" s="2572"/>
    </row>
    <row r="340" spans="19:24">
      <c r="S340" s="2572"/>
      <c r="T340" s="2572"/>
      <c r="U340" s="2572"/>
      <c r="V340" s="2572"/>
      <c r="W340" s="2572"/>
      <c r="X340" s="2572"/>
    </row>
    <row r="341" spans="19:24">
      <c r="S341" s="2572"/>
      <c r="T341" s="2572"/>
      <c r="U341" s="2572"/>
      <c r="V341" s="2572"/>
      <c r="W341" s="2572"/>
      <c r="X341" s="2572"/>
    </row>
    <row r="342" spans="19:24">
      <c r="S342" s="2572"/>
      <c r="T342" s="2572"/>
      <c r="U342" s="2572"/>
      <c r="V342" s="2572"/>
      <c r="W342" s="2572"/>
      <c r="X342" s="2572"/>
    </row>
    <row r="343" spans="19:24">
      <c r="S343" s="2313"/>
      <c r="T343" s="2313"/>
      <c r="U343" s="2313"/>
      <c r="V343" s="2313"/>
      <c r="W343" s="2313"/>
      <c r="X343" s="2313"/>
    </row>
    <row r="344" spans="19:24">
      <c r="S344" s="2192"/>
      <c r="T344" s="2192"/>
      <c r="U344" s="2192"/>
      <c r="V344" s="2192"/>
      <c r="W344" s="2192"/>
      <c r="X344" s="2192"/>
    </row>
    <row r="345" spans="19:24">
      <c r="S345" s="2551"/>
      <c r="T345" s="2551"/>
      <c r="U345" s="2551"/>
      <c r="V345" s="2551"/>
      <c r="W345" s="2551"/>
      <c r="X345" s="2551"/>
    </row>
    <row r="346" spans="19:24">
      <c r="S346" s="2554"/>
      <c r="T346" s="2554"/>
      <c r="U346" s="2554"/>
      <c r="V346" s="2554"/>
      <c r="W346" s="2554"/>
      <c r="X346" s="2554"/>
    </row>
    <row r="347" spans="19:24">
      <c r="S347" s="2313"/>
      <c r="T347" s="2313"/>
      <c r="U347" s="2313"/>
      <c r="V347" s="2313"/>
      <c r="W347" s="2313"/>
      <c r="X347" s="2313"/>
    </row>
    <row r="348" spans="19:24">
      <c r="S348" s="2313"/>
      <c r="T348" s="2313"/>
      <c r="U348" s="2313"/>
      <c r="V348" s="2313"/>
      <c r="W348" s="2313"/>
      <c r="X348" s="2313"/>
    </row>
    <row r="349" spans="19:24">
      <c r="S349" s="2313"/>
      <c r="T349" s="2313"/>
      <c r="U349" s="2313"/>
      <c r="V349" s="2313"/>
      <c r="W349" s="2313"/>
      <c r="X349" s="2313"/>
    </row>
    <row r="350" spans="19:24">
      <c r="S350" s="2313"/>
      <c r="T350" s="2313"/>
      <c r="U350" s="2313"/>
      <c r="V350" s="2313"/>
      <c r="W350" s="2313"/>
      <c r="X350" s="2313"/>
    </row>
    <row r="351" spans="19:24">
      <c r="S351" s="2313"/>
      <c r="T351" s="2313"/>
      <c r="U351" s="2313"/>
      <c r="V351" s="2313"/>
      <c r="W351" s="2313"/>
      <c r="X351" s="2313"/>
    </row>
    <row r="352" spans="19:24">
      <c r="S352" s="2313"/>
      <c r="T352" s="2313"/>
      <c r="U352" s="2313"/>
      <c r="V352" s="2313"/>
      <c r="W352" s="2313"/>
      <c r="X352" s="2313"/>
    </row>
    <row r="353" spans="19:24">
      <c r="S353" s="2313"/>
      <c r="T353" s="2313"/>
      <c r="U353" s="2313"/>
      <c r="V353" s="2313"/>
      <c r="W353" s="2313"/>
      <c r="X353" s="2313"/>
    </row>
  </sheetData>
  <mergeCells count="728">
    <mergeCell ref="AC162:AI162"/>
    <mergeCell ref="W163:AB163"/>
    <mergeCell ref="AC163:AI163"/>
    <mergeCell ref="W161:AB161"/>
    <mergeCell ref="AC161:AI161"/>
    <mergeCell ref="W170:AB170"/>
    <mergeCell ref="AC170:AI170"/>
    <mergeCell ref="W171:AB171"/>
    <mergeCell ref="AC171:AI171"/>
    <mergeCell ref="W168:AB168"/>
    <mergeCell ref="S162:V162"/>
    <mergeCell ref="S163:V163"/>
    <mergeCell ref="S164:V164"/>
    <mergeCell ref="S165:V165"/>
    <mergeCell ref="S166:V166"/>
    <mergeCell ref="S167:V167"/>
    <mergeCell ref="S168:V168"/>
    <mergeCell ref="S169:V169"/>
    <mergeCell ref="W162:AB162"/>
    <mergeCell ref="AE145:AF145"/>
    <mergeCell ref="AE146:AF146"/>
    <mergeCell ref="AE147:AF147"/>
    <mergeCell ref="AE148:AF148"/>
    <mergeCell ref="AE149:AF149"/>
    <mergeCell ref="AE150:AF150"/>
    <mergeCell ref="S158:V158"/>
    <mergeCell ref="S159:V159"/>
    <mergeCell ref="S160:V160"/>
    <mergeCell ref="W149:X149"/>
    <mergeCell ref="W150:X150"/>
    <mergeCell ref="W147:X147"/>
    <mergeCell ref="W148:X148"/>
    <mergeCell ref="W160:AB160"/>
    <mergeCell ref="AC160:AI160"/>
    <mergeCell ref="W158:AB158"/>
    <mergeCell ref="AC158:AI158"/>
    <mergeCell ref="W159:AB159"/>
    <mergeCell ref="AC159:AI159"/>
    <mergeCell ref="AE136:AF136"/>
    <mergeCell ref="AE137:AF137"/>
    <mergeCell ref="AE138:AF138"/>
    <mergeCell ref="AE139:AF139"/>
    <mergeCell ref="AE140:AF140"/>
    <mergeCell ref="AE141:AF141"/>
    <mergeCell ref="AE142:AF142"/>
    <mergeCell ref="AE143:AF143"/>
    <mergeCell ref="AE144:AF144"/>
    <mergeCell ref="AE127:AF127"/>
    <mergeCell ref="AE128:AF128"/>
    <mergeCell ref="AE129:AF129"/>
    <mergeCell ref="AE130:AF130"/>
    <mergeCell ref="AE131:AF131"/>
    <mergeCell ref="AE132:AF132"/>
    <mergeCell ref="AE133:AF133"/>
    <mergeCell ref="AE134:AF134"/>
    <mergeCell ref="AE135:AF135"/>
    <mergeCell ref="AE105:AF105"/>
    <mergeCell ref="AE106:AF106"/>
    <mergeCell ref="AE107:AF107"/>
    <mergeCell ref="AE108:AF108"/>
    <mergeCell ref="AE109:AF109"/>
    <mergeCell ref="AE110:AF110"/>
    <mergeCell ref="AE111:AF111"/>
    <mergeCell ref="AE112:AF112"/>
    <mergeCell ref="AE113:AF113"/>
    <mergeCell ref="AE114:AF114"/>
    <mergeCell ref="AE115:AF115"/>
    <mergeCell ref="AE116:AF116"/>
    <mergeCell ref="AE117:AF117"/>
    <mergeCell ref="AE118:AF118"/>
    <mergeCell ref="AE119:AF119"/>
    <mergeCell ref="AE120:AF120"/>
    <mergeCell ref="AE121:AF121"/>
    <mergeCell ref="AE122:AF122"/>
    <mergeCell ref="AE123:AF123"/>
    <mergeCell ref="AE124:AF124"/>
    <mergeCell ref="AE125:AF125"/>
    <mergeCell ref="AE126:AF126"/>
    <mergeCell ref="W105:X105"/>
    <mergeCell ref="W106:X106"/>
    <mergeCell ref="W107:X107"/>
    <mergeCell ref="W108:X108"/>
    <mergeCell ref="W109:X109"/>
    <mergeCell ref="W110:X110"/>
    <mergeCell ref="W111:X111"/>
    <mergeCell ref="W112:X112"/>
    <mergeCell ref="W113:X113"/>
    <mergeCell ref="W114:X114"/>
    <mergeCell ref="W115:X115"/>
    <mergeCell ref="W116:X116"/>
    <mergeCell ref="W117:X117"/>
    <mergeCell ref="W118:X118"/>
    <mergeCell ref="W119:X119"/>
    <mergeCell ref="W120:X120"/>
    <mergeCell ref="W121:X121"/>
    <mergeCell ref="W122:X122"/>
    <mergeCell ref="W123:X123"/>
    <mergeCell ref="W124:X124"/>
    <mergeCell ref="W125:X125"/>
    <mergeCell ref="W126:X126"/>
    <mergeCell ref="W140:X140"/>
    <mergeCell ref="W141:X141"/>
    <mergeCell ref="W142:X142"/>
    <mergeCell ref="W143:X143"/>
    <mergeCell ref="W144:X144"/>
    <mergeCell ref="W145:X145"/>
    <mergeCell ref="W146:X146"/>
    <mergeCell ref="W131:X131"/>
    <mergeCell ref="W132:X132"/>
    <mergeCell ref="W133:X133"/>
    <mergeCell ref="W134:X134"/>
    <mergeCell ref="W135:X135"/>
    <mergeCell ref="W136:X136"/>
    <mergeCell ref="W137:X137"/>
    <mergeCell ref="W138:X138"/>
    <mergeCell ref="W139:X139"/>
    <mergeCell ref="W127:X127"/>
    <mergeCell ref="W128:X128"/>
    <mergeCell ref="W129:X129"/>
    <mergeCell ref="W130:X130"/>
    <mergeCell ref="U150:V150"/>
    <mergeCell ref="U135:V135"/>
    <mergeCell ref="U136:V136"/>
    <mergeCell ref="U137:V137"/>
    <mergeCell ref="U138:V138"/>
    <mergeCell ref="U139:V139"/>
    <mergeCell ref="U140:V140"/>
    <mergeCell ref="U141:V141"/>
    <mergeCell ref="U142:V142"/>
    <mergeCell ref="U143:V143"/>
    <mergeCell ref="U132:V132"/>
    <mergeCell ref="U133:V133"/>
    <mergeCell ref="U134:V134"/>
    <mergeCell ref="U144:V144"/>
    <mergeCell ref="U145:V145"/>
    <mergeCell ref="U146:V146"/>
    <mergeCell ref="U147:V147"/>
    <mergeCell ref="U148:V148"/>
    <mergeCell ref="U149:V149"/>
    <mergeCell ref="U123:V123"/>
    <mergeCell ref="U124:V124"/>
    <mergeCell ref="U125:V125"/>
    <mergeCell ref="U126:V126"/>
    <mergeCell ref="U127:V127"/>
    <mergeCell ref="U128:V128"/>
    <mergeCell ref="U129:V129"/>
    <mergeCell ref="U130:V130"/>
    <mergeCell ref="U131:V131"/>
    <mergeCell ref="T92:U92"/>
    <mergeCell ref="T93:U93"/>
    <mergeCell ref="T94:U94"/>
    <mergeCell ref="T95:U95"/>
    <mergeCell ref="T96:U96"/>
    <mergeCell ref="U105:V105"/>
    <mergeCell ref="U106:V106"/>
    <mergeCell ref="U107:V107"/>
    <mergeCell ref="U117:V117"/>
    <mergeCell ref="T83:U83"/>
    <mergeCell ref="T84:U84"/>
    <mergeCell ref="T85:U85"/>
    <mergeCell ref="T86:U86"/>
    <mergeCell ref="T87:U87"/>
    <mergeCell ref="T88:U88"/>
    <mergeCell ref="T89:U89"/>
    <mergeCell ref="T90:U90"/>
    <mergeCell ref="T91:U91"/>
    <mergeCell ref="T74:U74"/>
    <mergeCell ref="T75:U75"/>
    <mergeCell ref="T76:U76"/>
    <mergeCell ref="T77:U77"/>
    <mergeCell ref="T78:U78"/>
    <mergeCell ref="T79:U79"/>
    <mergeCell ref="T80:U80"/>
    <mergeCell ref="T81:U81"/>
    <mergeCell ref="T82:U82"/>
    <mergeCell ref="P95:Q95"/>
    <mergeCell ref="P96:Q96"/>
    <mergeCell ref="T52:U52"/>
    <mergeCell ref="T53:U53"/>
    <mergeCell ref="T54:U54"/>
    <mergeCell ref="T55:U55"/>
    <mergeCell ref="T56:U56"/>
    <mergeCell ref="T57:U57"/>
    <mergeCell ref="T58:U58"/>
    <mergeCell ref="T59:U59"/>
    <mergeCell ref="T60:U60"/>
    <mergeCell ref="T61:U61"/>
    <mergeCell ref="T62:U62"/>
    <mergeCell ref="T63:U63"/>
    <mergeCell ref="T64:U64"/>
    <mergeCell ref="T65:U65"/>
    <mergeCell ref="T66:U66"/>
    <mergeCell ref="T67:U67"/>
    <mergeCell ref="T68:U68"/>
    <mergeCell ref="T69:U69"/>
    <mergeCell ref="T70:U70"/>
    <mergeCell ref="T71:U71"/>
    <mergeCell ref="T72:U72"/>
    <mergeCell ref="T73:U73"/>
    <mergeCell ref="P86:Q86"/>
    <mergeCell ref="P87:Q87"/>
    <mergeCell ref="P88:Q88"/>
    <mergeCell ref="P89:Q89"/>
    <mergeCell ref="P90:Q90"/>
    <mergeCell ref="P91:Q91"/>
    <mergeCell ref="P92:Q92"/>
    <mergeCell ref="P93:Q93"/>
    <mergeCell ref="P94:Q94"/>
    <mergeCell ref="P77:Q77"/>
    <mergeCell ref="P78:Q78"/>
    <mergeCell ref="P79:Q79"/>
    <mergeCell ref="P80:Q80"/>
    <mergeCell ref="P81:Q81"/>
    <mergeCell ref="P82:Q82"/>
    <mergeCell ref="P83:Q83"/>
    <mergeCell ref="P84:Q84"/>
    <mergeCell ref="P85:Q85"/>
    <mergeCell ref="P68:Q68"/>
    <mergeCell ref="P69:Q69"/>
    <mergeCell ref="P70:Q70"/>
    <mergeCell ref="P71:Q71"/>
    <mergeCell ref="P72:Q72"/>
    <mergeCell ref="P73:Q73"/>
    <mergeCell ref="P74:Q74"/>
    <mergeCell ref="P75:Q75"/>
    <mergeCell ref="P76:Q76"/>
    <mergeCell ref="P59:Q59"/>
    <mergeCell ref="P60:Q60"/>
    <mergeCell ref="P61:Q61"/>
    <mergeCell ref="P62:Q62"/>
    <mergeCell ref="P63:Q63"/>
    <mergeCell ref="P64:Q64"/>
    <mergeCell ref="P65:Q65"/>
    <mergeCell ref="P66:Q66"/>
    <mergeCell ref="P67:Q67"/>
    <mergeCell ref="P57:Q57"/>
    <mergeCell ref="T31:V31"/>
    <mergeCell ref="T32:V32"/>
    <mergeCell ref="T33:V33"/>
    <mergeCell ref="T36:V36"/>
    <mergeCell ref="T37:V37"/>
    <mergeCell ref="T38:V38"/>
    <mergeCell ref="O42:Q42"/>
    <mergeCell ref="P58:Q58"/>
    <mergeCell ref="T29:V29"/>
    <mergeCell ref="T30:V30"/>
    <mergeCell ref="P50:Q50"/>
    <mergeCell ref="P51:Q51"/>
    <mergeCell ref="P52:Q52"/>
    <mergeCell ref="P53:Q53"/>
    <mergeCell ref="P54:Q54"/>
    <mergeCell ref="P55:Q55"/>
    <mergeCell ref="P56:Q56"/>
    <mergeCell ref="T18:V18"/>
    <mergeCell ref="T19:V19"/>
    <mergeCell ref="T21:V21"/>
    <mergeCell ref="T23:V23"/>
    <mergeCell ref="T24:V24"/>
    <mergeCell ref="T25:V25"/>
    <mergeCell ref="T26:V26"/>
    <mergeCell ref="T27:V27"/>
    <mergeCell ref="T28:V28"/>
    <mergeCell ref="E1:F1"/>
    <mergeCell ref="E2:F2"/>
    <mergeCell ref="E3:F3"/>
    <mergeCell ref="E4:F4"/>
    <mergeCell ref="E5:F5"/>
    <mergeCell ref="O9:Q9"/>
    <mergeCell ref="O19:Q19"/>
    <mergeCell ref="O20:Q20"/>
    <mergeCell ref="O21:Q21"/>
    <mergeCell ref="O13:Q13"/>
    <mergeCell ref="O14:Q14"/>
    <mergeCell ref="O15:Q15"/>
    <mergeCell ref="T9:V9"/>
    <mergeCell ref="O10:Q10"/>
    <mergeCell ref="T10:V10"/>
    <mergeCell ref="O11:Q11"/>
    <mergeCell ref="T34:V34"/>
    <mergeCell ref="O12:Q12"/>
    <mergeCell ref="T35:V35"/>
    <mergeCell ref="O22:Q22"/>
    <mergeCell ref="O23:Q23"/>
    <mergeCell ref="O24:Q24"/>
    <mergeCell ref="O25:Q25"/>
    <mergeCell ref="O26:Q26"/>
    <mergeCell ref="O27:Q27"/>
    <mergeCell ref="O28:Q28"/>
    <mergeCell ref="O29:Q29"/>
    <mergeCell ref="O30:Q30"/>
    <mergeCell ref="O31:Q31"/>
    <mergeCell ref="O32:Q32"/>
    <mergeCell ref="T11:V11"/>
    <mergeCell ref="T12:V12"/>
    <mergeCell ref="T13:V13"/>
    <mergeCell ref="T14:V14"/>
    <mergeCell ref="T15:V15"/>
    <mergeCell ref="T16:V16"/>
    <mergeCell ref="W104:X104"/>
    <mergeCell ref="AE104:AF104"/>
    <mergeCell ref="T42:V42"/>
    <mergeCell ref="S44:AJ44"/>
    <mergeCell ref="T50:U50"/>
    <mergeCell ref="T51:U51"/>
    <mergeCell ref="O16:Q16"/>
    <mergeCell ref="T39:V39"/>
    <mergeCell ref="O17:Q17"/>
    <mergeCell ref="T40:V40"/>
    <mergeCell ref="O18:Q18"/>
    <mergeCell ref="T41:V41"/>
    <mergeCell ref="O33:Q33"/>
    <mergeCell ref="O34:Q34"/>
    <mergeCell ref="O35:Q35"/>
    <mergeCell ref="O36:Q36"/>
    <mergeCell ref="O37:Q37"/>
    <mergeCell ref="O38:Q38"/>
    <mergeCell ref="O39:Q39"/>
    <mergeCell ref="O40:Q40"/>
    <mergeCell ref="O41:Q41"/>
    <mergeCell ref="T22:V22"/>
    <mergeCell ref="T20:V20"/>
    <mergeCell ref="T17:V17"/>
    <mergeCell ref="AC168:AI168"/>
    <mergeCell ref="W169:AB169"/>
    <mergeCell ref="AC169:AI169"/>
    <mergeCell ref="S105:T105"/>
    <mergeCell ref="W166:AB166"/>
    <mergeCell ref="AC166:AI166"/>
    <mergeCell ref="W167:AB167"/>
    <mergeCell ref="AC167:AI167"/>
    <mergeCell ref="W164:AB164"/>
    <mergeCell ref="AC164:AI164"/>
    <mergeCell ref="W165:AB165"/>
    <mergeCell ref="AC165:AI165"/>
    <mergeCell ref="S144:T144"/>
    <mergeCell ref="S145:T145"/>
    <mergeCell ref="S146:T146"/>
    <mergeCell ref="S147:T147"/>
    <mergeCell ref="S148:T148"/>
    <mergeCell ref="S149:T149"/>
    <mergeCell ref="S150:T150"/>
    <mergeCell ref="U118:V118"/>
    <mergeCell ref="U119:V119"/>
    <mergeCell ref="U120:V120"/>
    <mergeCell ref="U121:V121"/>
    <mergeCell ref="U122:V122"/>
    <mergeCell ref="AD173:AF173"/>
    <mergeCell ref="AG173:AH173"/>
    <mergeCell ref="S174:T174"/>
    <mergeCell ref="S213:T213"/>
    <mergeCell ref="S214:T214"/>
    <mergeCell ref="S211:T211"/>
    <mergeCell ref="S212:T212"/>
    <mergeCell ref="U176:X176"/>
    <mergeCell ref="U177:X177"/>
    <mergeCell ref="U178:X178"/>
    <mergeCell ref="U179:X179"/>
    <mergeCell ref="U180:X180"/>
    <mergeCell ref="U181:X181"/>
    <mergeCell ref="U182:X182"/>
    <mergeCell ref="U183:X183"/>
    <mergeCell ref="U184:X184"/>
    <mergeCell ref="U185:X185"/>
    <mergeCell ref="U186:X186"/>
    <mergeCell ref="AD174:AF174"/>
    <mergeCell ref="AD175:AF175"/>
    <mergeCell ref="E104:F104"/>
    <mergeCell ref="M104:N104"/>
    <mergeCell ref="O104:P104"/>
    <mergeCell ref="Q104:R104"/>
    <mergeCell ref="S217:T217"/>
    <mergeCell ref="S218:T218"/>
    <mergeCell ref="O146:P146"/>
    <mergeCell ref="O145:P145"/>
    <mergeCell ref="O144:P144"/>
    <mergeCell ref="O143:P143"/>
    <mergeCell ref="O142:P142"/>
    <mergeCell ref="O141:P141"/>
    <mergeCell ref="O140:P140"/>
    <mergeCell ref="O139:P139"/>
    <mergeCell ref="S215:T215"/>
    <mergeCell ref="S216:T216"/>
    <mergeCell ref="E105:F105"/>
    <mergeCell ref="M105:N105"/>
    <mergeCell ref="O105:P105"/>
    <mergeCell ref="Q105:R105"/>
    <mergeCell ref="S173:T173"/>
    <mergeCell ref="S170:V170"/>
    <mergeCell ref="S171:V171"/>
    <mergeCell ref="S161:V161"/>
    <mergeCell ref="E106:F106"/>
    <mergeCell ref="M106:N106"/>
    <mergeCell ref="O106:P106"/>
    <mergeCell ref="Q106:R106"/>
    <mergeCell ref="S219:T219"/>
    <mergeCell ref="O129:P129"/>
    <mergeCell ref="O128:P128"/>
    <mergeCell ref="O127:P127"/>
    <mergeCell ref="O126:P126"/>
    <mergeCell ref="O125:P125"/>
    <mergeCell ref="O124:P124"/>
    <mergeCell ref="O123:P123"/>
    <mergeCell ref="O122:P122"/>
    <mergeCell ref="O121:P121"/>
    <mergeCell ref="O120:P120"/>
    <mergeCell ref="O119:P119"/>
    <mergeCell ref="O118:P118"/>
    <mergeCell ref="O117:P117"/>
    <mergeCell ref="O116:P116"/>
    <mergeCell ref="O115:P115"/>
    <mergeCell ref="E109:F109"/>
    <mergeCell ref="M109:N109"/>
    <mergeCell ref="Q109:R109"/>
    <mergeCell ref="E110:F110"/>
    <mergeCell ref="M110:N110"/>
    <mergeCell ref="O110:P110"/>
    <mergeCell ref="Q110:R110"/>
    <mergeCell ref="E107:F107"/>
    <mergeCell ref="M107:N107"/>
    <mergeCell ref="O107:P107"/>
    <mergeCell ref="Q107:R107"/>
    <mergeCell ref="E108:F108"/>
    <mergeCell ref="M108:N108"/>
    <mergeCell ref="O108:P108"/>
    <mergeCell ref="Q108:R108"/>
    <mergeCell ref="E115:F115"/>
    <mergeCell ref="M115:N115"/>
    <mergeCell ref="E116:F116"/>
    <mergeCell ref="M116:N116"/>
    <mergeCell ref="E113:F113"/>
    <mergeCell ref="M113:N113"/>
    <mergeCell ref="E114:F114"/>
    <mergeCell ref="M114:N114"/>
    <mergeCell ref="E111:F111"/>
    <mergeCell ref="M111:N111"/>
    <mergeCell ref="E112:F112"/>
    <mergeCell ref="M112:N112"/>
    <mergeCell ref="E121:F121"/>
    <mergeCell ref="M121:N121"/>
    <mergeCell ref="E122:F122"/>
    <mergeCell ref="M122:N122"/>
    <mergeCell ref="E119:F119"/>
    <mergeCell ref="M119:N119"/>
    <mergeCell ref="E120:F120"/>
    <mergeCell ref="M120:N120"/>
    <mergeCell ref="E117:F117"/>
    <mergeCell ref="M117:N117"/>
    <mergeCell ref="E118:F118"/>
    <mergeCell ref="M118:N118"/>
    <mergeCell ref="E127:F127"/>
    <mergeCell ref="M127:N127"/>
    <mergeCell ref="E128:F128"/>
    <mergeCell ref="M128:N128"/>
    <mergeCell ref="E125:F125"/>
    <mergeCell ref="M125:N125"/>
    <mergeCell ref="E126:F126"/>
    <mergeCell ref="M126:N126"/>
    <mergeCell ref="E123:F123"/>
    <mergeCell ref="M123:N123"/>
    <mergeCell ref="E124:F124"/>
    <mergeCell ref="M124:N124"/>
    <mergeCell ref="E133:F133"/>
    <mergeCell ref="M133:N133"/>
    <mergeCell ref="E134:F134"/>
    <mergeCell ref="M134:N134"/>
    <mergeCell ref="E131:F131"/>
    <mergeCell ref="M131:N131"/>
    <mergeCell ref="E132:F132"/>
    <mergeCell ref="M132:N132"/>
    <mergeCell ref="E129:F129"/>
    <mergeCell ref="M129:N129"/>
    <mergeCell ref="E130:F130"/>
    <mergeCell ref="M130:N130"/>
    <mergeCell ref="E139:F139"/>
    <mergeCell ref="M139:N139"/>
    <mergeCell ref="E140:F140"/>
    <mergeCell ref="M140:N140"/>
    <mergeCell ref="E137:F137"/>
    <mergeCell ref="M137:N137"/>
    <mergeCell ref="E138:F138"/>
    <mergeCell ref="M138:N138"/>
    <mergeCell ref="E135:F135"/>
    <mergeCell ref="M135:N135"/>
    <mergeCell ref="E136:F136"/>
    <mergeCell ref="M136:N136"/>
    <mergeCell ref="E145:F145"/>
    <mergeCell ref="M145:N145"/>
    <mergeCell ref="E146:F146"/>
    <mergeCell ref="M146:N146"/>
    <mergeCell ref="E143:F143"/>
    <mergeCell ref="M143:N143"/>
    <mergeCell ref="E144:F144"/>
    <mergeCell ref="M144:N144"/>
    <mergeCell ref="E141:F141"/>
    <mergeCell ref="M141:N141"/>
    <mergeCell ref="E142:F142"/>
    <mergeCell ref="M142:N142"/>
    <mergeCell ref="B158:H158"/>
    <mergeCell ref="I158:N158"/>
    <mergeCell ref="B159:H159"/>
    <mergeCell ref="I159:N159"/>
    <mergeCell ref="E149:F149"/>
    <mergeCell ref="M149:N149"/>
    <mergeCell ref="E150:F150"/>
    <mergeCell ref="M150:N150"/>
    <mergeCell ref="E147:F147"/>
    <mergeCell ref="M147:N147"/>
    <mergeCell ref="E148:F148"/>
    <mergeCell ref="M148:N148"/>
    <mergeCell ref="B164:H164"/>
    <mergeCell ref="I164:N164"/>
    <mergeCell ref="B165:H165"/>
    <mergeCell ref="I165:N165"/>
    <mergeCell ref="B162:H162"/>
    <mergeCell ref="I162:N162"/>
    <mergeCell ref="B163:H163"/>
    <mergeCell ref="I163:N163"/>
    <mergeCell ref="B160:H160"/>
    <mergeCell ref="I160:N160"/>
    <mergeCell ref="B161:H161"/>
    <mergeCell ref="I161:N161"/>
    <mergeCell ref="B170:H170"/>
    <mergeCell ref="I170:N170"/>
    <mergeCell ref="B171:H171"/>
    <mergeCell ref="I171:N171"/>
    <mergeCell ref="B168:H168"/>
    <mergeCell ref="I168:N168"/>
    <mergeCell ref="B169:H169"/>
    <mergeCell ref="I169:N169"/>
    <mergeCell ref="B166:H166"/>
    <mergeCell ref="I166:N166"/>
    <mergeCell ref="B167:H167"/>
    <mergeCell ref="I167:N167"/>
    <mergeCell ref="E175:G175"/>
    <mergeCell ref="M175:P175"/>
    <mergeCell ref="Q175:R175"/>
    <mergeCell ref="E176:G176"/>
    <mergeCell ref="M176:P176"/>
    <mergeCell ref="Q176:R176"/>
    <mergeCell ref="C173:D173"/>
    <mergeCell ref="E173:G173"/>
    <mergeCell ref="M173:P173"/>
    <mergeCell ref="Q173:R173"/>
    <mergeCell ref="E174:G174"/>
    <mergeCell ref="M174:P174"/>
    <mergeCell ref="Q174:R174"/>
    <mergeCell ref="E179:G179"/>
    <mergeCell ref="M179:P179"/>
    <mergeCell ref="Q179:R179"/>
    <mergeCell ref="E180:G180"/>
    <mergeCell ref="E181:G181"/>
    <mergeCell ref="E182:G182"/>
    <mergeCell ref="E177:G177"/>
    <mergeCell ref="M177:P177"/>
    <mergeCell ref="Q177:R177"/>
    <mergeCell ref="E178:G178"/>
    <mergeCell ref="M178:P178"/>
    <mergeCell ref="Q178:R178"/>
    <mergeCell ref="E189:G189"/>
    <mergeCell ref="E190:G190"/>
    <mergeCell ref="E191:G191"/>
    <mergeCell ref="E192:G192"/>
    <mergeCell ref="E193:G193"/>
    <mergeCell ref="E194:G194"/>
    <mergeCell ref="E183:G183"/>
    <mergeCell ref="E184:G184"/>
    <mergeCell ref="E185:G185"/>
    <mergeCell ref="E186:G186"/>
    <mergeCell ref="E187:G187"/>
    <mergeCell ref="E188:G188"/>
    <mergeCell ref="E211:G211"/>
    <mergeCell ref="M200:P200"/>
    <mergeCell ref="E201:G201"/>
    <mergeCell ref="E202:G202"/>
    <mergeCell ref="E203:G203"/>
    <mergeCell ref="E204:G204"/>
    <mergeCell ref="E205:G205"/>
    <mergeCell ref="E195:G195"/>
    <mergeCell ref="E196:G196"/>
    <mergeCell ref="E197:G197"/>
    <mergeCell ref="E198:G198"/>
    <mergeCell ref="E199:G199"/>
    <mergeCell ref="E200:G200"/>
    <mergeCell ref="O165:R165"/>
    <mergeCell ref="O164:R164"/>
    <mergeCell ref="O163:R163"/>
    <mergeCell ref="E219:G219"/>
    <mergeCell ref="M219:P219"/>
    <mergeCell ref="Q219:R219"/>
    <mergeCell ref="E216:G216"/>
    <mergeCell ref="E217:G217"/>
    <mergeCell ref="M217:P217"/>
    <mergeCell ref="Q217:R217"/>
    <mergeCell ref="E218:G218"/>
    <mergeCell ref="M218:P218"/>
    <mergeCell ref="Q218:R218"/>
    <mergeCell ref="E212:G212"/>
    <mergeCell ref="M212:P212"/>
    <mergeCell ref="Q212:R212"/>
    <mergeCell ref="E213:G213"/>
    <mergeCell ref="E214:G214"/>
    <mergeCell ref="E215:G215"/>
    <mergeCell ref="E206:G206"/>
    <mergeCell ref="E207:G207"/>
    <mergeCell ref="E208:G208"/>
    <mergeCell ref="E209:G209"/>
    <mergeCell ref="E210:G210"/>
    <mergeCell ref="O113:P113"/>
    <mergeCell ref="O112:P112"/>
    <mergeCell ref="O111:P111"/>
    <mergeCell ref="O109:P109"/>
    <mergeCell ref="U104:V104"/>
    <mergeCell ref="O138:P138"/>
    <mergeCell ref="O137:P137"/>
    <mergeCell ref="O136:P136"/>
    <mergeCell ref="O135:P135"/>
    <mergeCell ref="O134:P134"/>
    <mergeCell ref="O133:P133"/>
    <mergeCell ref="O132:P132"/>
    <mergeCell ref="O131:P131"/>
    <mergeCell ref="O130:P130"/>
    <mergeCell ref="S104:T104"/>
    <mergeCell ref="U108:V108"/>
    <mergeCell ref="U109:V109"/>
    <mergeCell ref="U110:V110"/>
    <mergeCell ref="U111:V111"/>
    <mergeCell ref="U112:V112"/>
    <mergeCell ref="U113:V113"/>
    <mergeCell ref="U114:V114"/>
    <mergeCell ref="U115:V115"/>
    <mergeCell ref="U116:V116"/>
    <mergeCell ref="O114:P114"/>
    <mergeCell ref="O162:R162"/>
    <mergeCell ref="O161:R161"/>
    <mergeCell ref="O160:R160"/>
    <mergeCell ref="O159:R159"/>
    <mergeCell ref="O158:R158"/>
    <mergeCell ref="O150:P150"/>
    <mergeCell ref="O149:P149"/>
    <mergeCell ref="O148:P148"/>
    <mergeCell ref="O147:P147"/>
    <mergeCell ref="O171:R171"/>
    <mergeCell ref="O170:R170"/>
    <mergeCell ref="O169:R169"/>
    <mergeCell ref="O168:R168"/>
    <mergeCell ref="O167:R167"/>
    <mergeCell ref="O166:R166"/>
    <mergeCell ref="U173:X173"/>
    <mergeCell ref="U174:X174"/>
    <mergeCell ref="U175:X175"/>
    <mergeCell ref="U187:X187"/>
    <mergeCell ref="U188:X188"/>
    <mergeCell ref="U189:X189"/>
    <mergeCell ref="U190:X190"/>
    <mergeCell ref="U191:X191"/>
    <mergeCell ref="U192:X192"/>
    <mergeCell ref="U193:X193"/>
    <mergeCell ref="U194:X194"/>
    <mergeCell ref="U195:X195"/>
    <mergeCell ref="U196:X196"/>
    <mergeCell ref="U197:X197"/>
    <mergeCell ref="U198:X198"/>
    <mergeCell ref="U199:X199"/>
    <mergeCell ref="U200:X200"/>
    <mergeCell ref="U201:X201"/>
    <mergeCell ref="U202:X202"/>
    <mergeCell ref="U212:X212"/>
    <mergeCell ref="U213:X213"/>
    <mergeCell ref="U203:X203"/>
    <mergeCell ref="U204:X204"/>
    <mergeCell ref="U205:X205"/>
    <mergeCell ref="U206:X206"/>
    <mergeCell ref="U207:X207"/>
    <mergeCell ref="U208:X208"/>
    <mergeCell ref="U209:X209"/>
    <mergeCell ref="U210:X210"/>
    <mergeCell ref="U211:X211"/>
    <mergeCell ref="AD176:AF176"/>
    <mergeCell ref="AD177:AF177"/>
    <mergeCell ref="AD178:AF178"/>
    <mergeCell ref="AD179:AF179"/>
    <mergeCell ref="AD180:AF180"/>
    <mergeCell ref="AD181:AF181"/>
    <mergeCell ref="AD182:AF182"/>
    <mergeCell ref="AD183:AF183"/>
    <mergeCell ref="AD184:AF184"/>
    <mergeCell ref="AD185:AF185"/>
    <mergeCell ref="AD186:AF186"/>
    <mergeCell ref="AD187:AF187"/>
    <mergeCell ref="AD188:AF188"/>
    <mergeCell ref="AD189:AF189"/>
    <mergeCell ref="AD190:AF190"/>
    <mergeCell ref="AD191:AF191"/>
    <mergeCell ref="AD192:AF192"/>
    <mergeCell ref="AD193:AF193"/>
    <mergeCell ref="AD194:AF194"/>
    <mergeCell ref="AD195:AF195"/>
    <mergeCell ref="AD196:AF196"/>
    <mergeCell ref="AD197:AF197"/>
    <mergeCell ref="AD198:AF198"/>
    <mergeCell ref="AD199:AF199"/>
    <mergeCell ref="AD200:AF200"/>
    <mergeCell ref="AD201:AF201"/>
    <mergeCell ref="AD202:AF202"/>
    <mergeCell ref="AD212:AF212"/>
    <mergeCell ref="AD213:AF213"/>
    <mergeCell ref="AD214:AF214"/>
    <mergeCell ref="AD215:AF215"/>
    <mergeCell ref="AD216:AF216"/>
    <mergeCell ref="AD217:AF217"/>
    <mergeCell ref="AD218:AF218"/>
    <mergeCell ref="AD219:AF219"/>
    <mergeCell ref="S200:T200"/>
    <mergeCell ref="AD203:AF203"/>
    <mergeCell ref="AD204:AF204"/>
    <mergeCell ref="AD205:AF205"/>
    <mergeCell ref="AD206:AF206"/>
    <mergeCell ref="AD207:AF207"/>
    <mergeCell ref="AD208:AF208"/>
    <mergeCell ref="AD209:AF209"/>
    <mergeCell ref="AD210:AF210"/>
    <mergeCell ref="AD211:AF211"/>
    <mergeCell ref="U214:X214"/>
    <mergeCell ref="U215:X215"/>
    <mergeCell ref="U216:X216"/>
    <mergeCell ref="U217:X217"/>
    <mergeCell ref="U218:X218"/>
    <mergeCell ref="U219:X219"/>
  </mergeCells>
  <phoneticPr fontId="126" type="noConversion"/>
  <dataValidations count="3">
    <dataValidation type="list" allowBlank="1" showInputMessage="1" showErrorMessage="1" sqref="N51:N100 L174:L219 N10:N42 U103 W10:W42" xr:uid="{4A72769A-EFFF-413B-93A8-064633E4B724}">
      <formula1>"1,2,3,4"</formula1>
    </dataValidation>
    <dataValidation type="list" allowBlank="1" showInputMessage="1" showErrorMessage="1" sqref="B51:B100 B174:B219 K174:K219 B10:B42 AI10:AI42 AI51:AI96 AI174:AI219" xr:uid="{3EC35FB6-BB2A-4DC2-AFDC-BE391C8586E0}">
      <formula1>"1,2,3,4,5"</formula1>
    </dataValidation>
    <dataValidation type="list" allowBlank="1" showInputMessage="1" showErrorMessage="1" sqref="E10:E42 AF10:AF42" xr:uid="{ACC5C90C-C351-447C-8C9F-C9CDC343F13F}">
      <formula1>"1,2,3,4,5,6"</formula1>
    </dataValidation>
  </dataValidations>
  <pageMargins left="0.7" right="0.7" top="0.75" bottom="0.75" header="0.3" footer="0.3"/>
  <pageSetup scale="1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37"/>
  <sheetViews>
    <sheetView rightToLeft="1" view="pageBreakPreview" topLeftCell="E2" zoomScale="55" zoomScaleNormal="38" zoomScaleSheetLayoutView="55" workbookViewId="0">
      <selection activeCell="P11" sqref="P11"/>
    </sheetView>
  </sheetViews>
  <sheetFormatPr defaultColWidth="9" defaultRowHeight="14"/>
  <cols>
    <col min="1" max="1" width="12.6328125" style="863" customWidth="1"/>
    <col min="2" max="2" width="30.54296875" style="863" customWidth="1"/>
    <col min="3" max="3" width="13.6328125" style="863" customWidth="1"/>
    <col min="4" max="4" width="18.54296875" style="863" customWidth="1"/>
    <col min="5" max="5" width="55.6328125" style="863" customWidth="1"/>
    <col min="6" max="7" width="10.6328125" style="863" customWidth="1"/>
    <col min="8" max="8" width="18.54296875" style="863" customWidth="1"/>
    <col min="9" max="9" width="9.6328125" style="863" customWidth="1"/>
    <col min="10" max="11" width="40.6328125" style="863" customWidth="1"/>
    <col min="12" max="12" width="9.6328125" style="863" customWidth="1"/>
    <col min="13" max="13" width="18.54296875" style="863" customWidth="1"/>
    <col min="14" max="15" width="10.6328125" style="863" customWidth="1"/>
    <col min="16" max="16" width="55.6328125" style="863" customWidth="1"/>
    <col min="17" max="17" width="21.6328125" style="863" customWidth="1"/>
    <col min="18" max="18" width="13.6328125" style="863" customWidth="1"/>
    <col min="19" max="19" width="33.08984375" style="863" customWidth="1"/>
    <col min="20" max="20" width="12.6328125" style="863" customWidth="1"/>
    <col min="21" max="256" width="9.36328125" style="863" customWidth="1"/>
  </cols>
  <sheetData>
    <row r="1" spans="1:36" ht="25.25" customHeight="1">
      <c r="A1" s="864" t="s">
        <v>196</v>
      </c>
      <c r="B1" s="866"/>
      <c r="C1" s="2796" t="s">
        <v>4060</v>
      </c>
      <c r="D1" s="2796"/>
      <c r="E1" s="869"/>
      <c r="F1" s="867"/>
      <c r="G1" s="867"/>
      <c r="H1" s="867"/>
      <c r="I1" s="867"/>
      <c r="J1" s="924"/>
      <c r="K1" s="871"/>
      <c r="L1" s="867"/>
      <c r="M1" s="2798"/>
      <c r="N1" s="867"/>
      <c r="O1" s="867"/>
      <c r="P1" s="2753"/>
      <c r="Q1" s="2748" t="s">
        <v>4806</v>
      </c>
      <c r="R1" s="925"/>
      <c r="S1" s="926"/>
      <c r="T1" s="85" t="s">
        <v>1264</v>
      </c>
      <c r="U1" s="441"/>
      <c r="V1" s="441"/>
      <c r="W1" s="441"/>
      <c r="X1" s="441"/>
      <c r="Y1" s="441"/>
      <c r="Z1" s="441"/>
      <c r="AA1" s="441"/>
      <c r="AB1" s="441"/>
      <c r="AC1" s="441"/>
      <c r="AD1" s="441"/>
      <c r="AE1" s="441"/>
      <c r="AF1" s="441"/>
      <c r="AG1" s="441"/>
      <c r="AH1" s="441"/>
      <c r="AI1" s="441"/>
      <c r="AJ1" s="441"/>
    </row>
    <row r="2" spans="1:36" ht="25.25" customHeight="1">
      <c r="A2" s="864" t="s">
        <v>199</v>
      </c>
      <c r="B2" s="866"/>
      <c r="C2" s="2796" t="s">
        <v>4145</v>
      </c>
      <c r="D2" s="2796"/>
      <c r="E2" s="869"/>
      <c r="F2" s="867"/>
      <c r="G2" s="867"/>
      <c r="H2" s="867"/>
      <c r="I2" s="867"/>
      <c r="J2" s="924"/>
      <c r="K2" s="871"/>
      <c r="L2" s="867"/>
      <c r="M2" s="867"/>
      <c r="N2" s="867"/>
      <c r="O2" s="867"/>
      <c r="P2" s="2753"/>
      <c r="Q2" s="2748" t="s">
        <v>4921</v>
      </c>
      <c r="R2" s="925"/>
      <c r="S2" s="926"/>
      <c r="T2" s="85" t="s">
        <v>102</v>
      </c>
      <c r="U2" s="441"/>
      <c r="V2" s="441"/>
      <c r="W2" s="441"/>
      <c r="X2" s="441"/>
      <c r="Y2" s="441"/>
      <c r="Z2" s="441"/>
      <c r="AA2" s="441"/>
      <c r="AB2" s="441"/>
      <c r="AC2" s="441"/>
      <c r="AD2" s="441"/>
      <c r="AE2" s="441"/>
      <c r="AF2" s="441"/>
      <c r="AG2" s="441"/>
      <c r="AH2" s="441"/>
      <c r="AI2" s="441"/>
      <c r="AJ2" s="441"/>
    </row>
    <row r="3" spans="1:36" ht="25.25" customHeight="1">
      <c r="A3" s="864" t="s">
        <v>201</v>
      </c>
      <c r="B3" s="866"/>
      <c r="C3" s="2796" t="s">
        <v>4150</v>
      </c>
      <c r="D3" s="2796"/>
      <c r="E3" s="869"/>
      <c r="F3" s="867"/>
      <c r="G3" s="867"/>
      <c r="H3" s="867"/>
      <c r="I3" s="867"/>
      <c r="J3" s="924"/>
      <c r="K3" s="871"/>
      <c r="L3" s="867"/>
      <c r="M3" s="867"/>
      <c r="N3" s="867"/>
      <c r="O3" s="867"/>
      <c r="P3" s="2917" t="s">
        <v>4922</v>
      </c>
      <c r="Q3" s="2918"/>
      <c r="R3" s="925"/>
      <c r="S3" s="926"/>
      <c r="T3" s="85" t="s">
        <v>104</v>
      </c>
      <c r="U3" s="441"/>
      <c r="V3" s="441"/>
      <c r="W3" s="441"/>
      <c r="X3" s="441"/>
      <c r="Y3" s="441"/>
      <c r="Z3" s="441"/>
      <c r="AA3" s="441"/>
      <c r="AB3" s="441"/>
      <c r="AC3" s="441"/>
      <c r="AD3" s="441"/>
      <c r="AE3" s="441"/>
      <c r="AF3" s="441"/>
      <c r="AG3" s="441"/>
      <c r="AH3" s="441"/>
      <c r="AI3" s="441"/>
      <c r="AJ3" s="441"/>
    </row>
    <row r="4" spans="1:36" ht="25.25" customHeight="1">
      <c r="A4" s="864" t="s">
        <v>203</v>
      </c>
      <c r="B4" s="866"/>
      <c r="C4" s="2797" t="s">
        <v>4162</v>
      </c>
      <c r="D4" s="2796"/>
      <c r="E4" s="869"/>
      <c r="F4" s="867"/>
      <c r="G4" s="867"/>
      <c r="H4" s="867"/>
      <c r="I4" s="867"/>
      <c r="J4" s="924"/>
      <c r="K4" s="871"/>
      <c r="L4" s="867"/>
      <c r="M4" s="867"/>
      <c r="N4" s="867"/>
      <c r="O4" s="867"/>
      <c r="P4" s="2919">
        <v>45221</v>
      </c>
      <c r="Q4" s="2920"/>
      <c r="R4" s="925"/>
      <c r="S4" s="926"/>
      <c r="T4" s="85" t="s">
        <v>106</v>
      </c>
      <c r="U4" s="441"/>
      <c r="V4" s="441"/>
      <c r="W4" s="441"/>
      <c r="X4" s="441"/>
      <c r="Y4" s="441"/>
      <c r="Z4" s="441"/>
      <c r="AA4" s="441"/>
      <c r="AB4" s="441"/>
      <c r="AC4" s="441"/>
      <c r="AD4" s="441"/>
      <c r="AE4" s="441"/>
      <c r="AF4" s="441"/>
      <c r="AG4" s="441"/>
      <c r="AH4" s="441"/>
      <c r="AI4" s="441"/>
      <c r="AJ4" s="441"/>
    </row>
    <row r="5" spans="1:36" ht="40.25" customHeight="1">
      <c r="A5" s="864" t="s">
        <v>205</v>
      </c>
      <c r="B5" s="866"/>
      <c r="C5" s="871"/>
      <c r="D5" s="867"/>
      <c r="E5" s="867"/>
      <c r="F5" s="867"/>
      <c r="G5" s="867"/>
      <c r="H5" s="867"/>
      <c r="I5" s="867"/>
      <c r="J5" s="924"/>
      <c r="K5" s="871"/>
      <c r="L5" s="867"/>
      <c r="M5" s="867"/>
      <c r="N5" s="867"/>
      <c r="O5" s="867"/>
      <c r="P5" s="867"/>
      <c r="Q5" s="867"/>
      <c r="R5" s="925"/>
      <c r="S5" s="926"/>
      <c r="T5" s="85" t="s">
        <v>108</v>
      </c>
      <c r="U5" s="441"/>
      <c r="V5" s="441"/>
      <c r="W5" s="441"/>
      <c r="X5" s="441"/>
      <c r="Y5" s="441"/>
      <c r="Z5" s="441"/>
      <c r="AA5" s="441"/>
      <c r="AB5" s="441"/>
      <c r="AC5" s="441"/>
      <c r="AD5" s="441"/>
      <c r="AE5" s="441"/>
      <c r="AF5" s="441"/>
      <c r="AG5" s="441"/>
      <c r="AH5" s="441"/>
      <c r="AI5" s="441"/>
      <c r="AJ5" s="441"/>
    </row>
    <row r="6" spans="1:36" ht="25.25" customHeight="1">
      <c r="A6" s="872" t="s">
        <v>349</v>
      </c>
      <c r="B6" s="927"/>
      <c r="C6" s="927"/>
      <c r="D6" s="927"/>
      <c r="E6" s="927"/>
      <c r="F6" s="927"/>
      <c r="G6" s="927"/>
      <c r="H6" s="927"/>
      <c r="I6" s="927"/>
      <c r="J6" s="928"/>
      <c r="K6" s="929"/>
      <c r="L6" s="927"/>
      <c r="M6" s="927"/>
      <c r="N6" s="927"/>
      <c r="O6" s="927"/>
      <c r="P6" s="927"/>
      <c r="Q6" s="927"/>
      <c r="R6" s="930"/>
      <c r="S6" s="930"/>
      <c r="T6" s="170" t="s">
        <v>350</v>
      </c>
      <c r="U6" s="441"/>
      <c r="V6" s="441"/>
      <c r="W6" s="441"/>
      <c r="X6" s="441"/>
      <c r="Y6" s="441"/>
      <c r="Z6" s="441"/>
      <c r="AA6" s="441"/>
      <c r="AB6" s="441"/>
      <c r="AC6" s="441"/>
      <c r="AD6" s="441"/>
      <c r="AE6" s="441"/>
      <c r="AF6" s="441"/>
      <c r="AG6" s="441"/>
      <c r="AH6" s="441"/>
      <c r="AI6" s="441"/>
      <c r="AJ6" s="441"/>
    </row>
    <row r="7" spans="1:36" s="931" customFormat="1" ht="25.25" customHeight="1">
      <c r="A7" s="876" t="s">
        <v>1225</v>
      </c>
      <c r="B7" s="932"/>
      <c r="C7" s="932"/>
      <c r="D7" s="932"/>
      <c r="E7" s="932"/>
      <c r="F7" s="932"/>
      <c r="G7" s="932"/>
      <c r="H7" s="932"/>
      <c r="I7" s="932"/>
      <c r="J7" s="833"/>
      <c r="K7" s="933"/>
      <c r="L7" s="932"/>
      <c r="M7" s="932"/>
      <c r="N7" s="932"/>
      <c r="O7" s="932"/>
      <c r="P7" s="932"/>
      <c r="Q7" s="932"/>
      <c r="R7" s="932"/>
      <c r="S7" s="932"/>
      <c r="T7" s="833" t="s">
        <v>1226</v>
      </c>
      <c r="U7" s="934"/>
      <c r="V7" s="934"/>
      <c r="W7" s="934"/>
      <c r="X7" s="934"/>
      <c r="Y7" s="934"/>
      <c r="Z7" s="934"/>
      <c r="AA7" s="934"/>
      <c r="AB7" s="934"/>
      <c r="AC7" s="934"/>
      <c r="AD7" s="934"/>
      <c r="AE7" s="934"/>
      <c r="AF7" s="934"/>
      <c r="AG7" s="934"/>
      <c r="AH7" s="934"/>
      <c r="AI7" s="934"/>
      <c r="AJ7" s="935"/>
    </row>
    <row r="8" spans="1:36" ht="25.25" customHeight="1">
      <c r="A8" s="936" t="s">
        <v>1373</v>
      </c>
      <c r="B8" s="937"/>
      <c r="C8" s="937"/>
      <c r="D8" s="937"/>
      <c r="E8" s="937"/>
      <c r="F8" s="937"/>
      <c r="G8" s="937"/>
      <c r="H8" s="937"/>
      <c r="I8" s="937"/>
      <c r="J8" s="938"/>
      <c r="K8" s="939"/>
      <c r="L8" s="940"/>
      <c r="M8" s="940"/>
      <c r="N8" s="940"/>
      <c r="O8" s="940"/>
      <c r="P8" s="940"/>
      <c r="Q8" s="940"/>
      <c r="R8" s="940"/>
      <c r="S8" s="940"/>
      <c r="T8" s="941" t="s">
        <v>1374</v>
      </c>
      <c r="U8" s="441"/>
      <c r="V8" s="441"/>
      <c r="W8" s="441"/>
      <c r="X8" s="441"/>
      <c r="Y8" s="441"/>
      <c r="Z8" s="441"/>
      <c r="AA8" s="441"/>
      <c r="AB8" s="441"/>
      <c r="AC8" s="441"/>
      <c r="AD8" s="441"/>
      <c r="AE8" s="441"/>
      <c r="AF8" s="441"/>
      <c r="AG8" s="441"/>
      <c r="AH8" s="441"/>
      <c r="AI8" s="441"/>
      <c r="AJ8" s="441"/>
    </row>
    <row r="9" spans="1:36" s="942" customFormat="1" ht="69.75" customHeight="1">
      <c r="A9" s="889" t="s">
        <v>210</v>
      </c>
      <c r="B9" s="943" t="s">
        <v>1375</v>
      </c>
      <c r="C9" s="889" t="s">
        <v>1376</v>
      </c>
      <c r="D9" s="889" t="s">
        <v>1377</v>
      </c>
      <c r="E9" s="891" t="s">
        <v>1378</v>
      </c>
      <c r="F9" s="891" t="s">
        <v>356</v>
      </c>
      <c r="G9" s="891" t="s">
        <v>855</v>
      </c>
      <c r="H9" s="891" t="s">
        <v>1379</v>
      </c>
      <c r="I9" s="891" t="s">
        <v>1380</v>
      </c>
      <c r="J9" s="891" t="s">
        <v>223</v>
      </c>
      <c r="K9" s="891" t="s">
        <v>224</v>
      </c>
      <c r="L9" s="891" t="s">
        <v>1381</v>
      </c>
      <c r="M9" s="891" t="s">
        <v>1382</v>
      </c>
      <c r="N9" s="891" t="s">
        <v>1383</v>
      </c>
      <c r="O9" s="891" t="s">
        <v>326</v>
      </c>
      <c r="P9" s="891" t="s">
        <v>1384</v>
      </c>
      <c r="Q9" s="889" t="s">
        <v>1385</v>
      </c>
      <c r="R9" s="889" t="s">
        <v>1386</v>
      </c>
      <c r="S9" s="944" t="s">
        <v>1387</v>
      </c>
      <c r="T9" s="889" t="s">
        <v>358</v>
      </c>
      <c r="U9" s="945"/>
      <c r="V9" s="945"/>
      <c r="W9" s="945"/>
      <c r="X9" s="945"/>
      <c r="Y9" s="945"/>
      <c r="Z9" s="945"/>
      <c r="AA9" s="945"/>
      <c r="AB9" s="945"/>
      <c r="AC9" s="945"/>
      <c r="AD9" s="945"/>
      <c r="AE9" s="945"/>
      <c r="AF9" s="945"/>
      <c r="AG9" s="945"/>
      <c r="AH9" s="945"/>
      <c r="AI9" s="946"/>
      <c r="AJ9" s="945"/>
    </row>
    <row r="10" spans="1:36" ht="45" customHeight="1">
      <c r="A10" s="913" t="s">
        <v>1388</v>
      </c>
      <c r="B10" s="947" t="s">
        <v>1389</v>
      </c>
      <c r="C10" s="948" t="s">
        <v>995</v>
      </c>
      <c r="D10" s="948" t="s">
        <v>1390</v>
      </c>
      <c r="E10" s="948" t="s">
        <v>1391</v>
      </c>
      <c r="F10" s="948" t="s">
        <v>388</v>
      </c>
      <c r="G10" s="948">
        <v>25</v>
      </c>
      <c r="H10" s="914">
        <v>150000</v>
      </c>
      <c r="I10" s="914">
        <v>1</v>
      </c>
      <c r="J10" s="2665" t="s">
        <v>4160</v>
      </c>
      <c r="K10" s="948"/>
      <c r="L10" s="914">
        <v>1</v>
      </c>
      <c r="M10" s="914">
        <v>150000</v>
      </c>
      <c r="N10" s="948">
        <v>25</v>
      </c>
      <c r="O10" s="2799" t="s">
        <v>2081</v>
      </c>
      <c r="P10" s="948" t="s">
        <v>1391</v>
      </c>
      <c r="Q10" s="2800" t="s">
        <v>4923</v>
      </c>
      <c r="R10" s="2799" t="s">
        <v>4870</v>
      </c>
      <c r="S10" s="2800" t="s">
        <v>4929</v>
      </c>
      <c r="T10" s="913" t="str">
        <f t="shared" ref="T10:T19" si="0">A10</f>
        <v xml:space="preserve"> B-2.6.3.1</v>
      </c>
      <c r="U10" s="441"/>
      <c r="V10" s="441"/>
      <c r="W10" s="441"/>
      <c r="X10" s="441"/>
      <c r="Y10" s="441"/>
      <c r="Z10" s="441"/>
      <c r="AA10" s="441"/>
      <c r="AB10" s="441"/>
      <c r="AC10" s="441"/>
      <c r="AD10" s="441"/>
      <c r="AE10" s="441"/>
      <c r="AF10" s="441"/>
      <c r="AG10" s="441"/>
      <c r="AH10" s="441"/>
      <c r="AI10" s="441"/>
      <c r="AJ10" s="441"/>
    </row>
    <row r="11" spans="1:36" ht="45" customHeight="1">
      <c r="A11" s="913" t="s">
        <v>1392</v>
      </c>
      <c r="B11" s="947" t="s">
        <v>1389</v>
      </c>
      <c r="C11" s="948" t="s">
        <v>995</v>
      </c>
      <c r="D11" s="948" t="s">
        <v>1393</v>
      </c>
      <c r="E11" s="948" t="s">
        <v>1391</v>
      </c>
      <c r="F11" s="948" t="s">
        <v>388</v>
      </c>
      <c r="G11" s="948">
        <v>6</v>
      </c>
      <c r="H11" s="914">
        <v>36000</v>
      </c>
      <c r="I11" s="914">
        <v>1</v>
      </c>
      <c r="J11" s="914"/>
      <c r="K11" s="948"/>
      <c r="L11" s="914">
        <v>1</v>
      </c>
      <c r="M11" s="914">
        <v>36000</v>
      </c>
      <c r="N11" s="948">
        <v>6</v>
      </c>
      <c r="O11" s="2799" t="s">
        <v>2081</v>
      </c>
      <c r="P11" s="948" t="s">
        <v>1391</v>
      </c>
      <c r="Q11" s="2800" t="s">
        <v>4924</v>
      </c>
      <c r="R11" s="2799" t="s">
        <v>4870</v>
      </c>
      <c r="S11" s="2800" t="s">
        <v>4929</v>
      </c>
      <c r="T11" s="913" t="str">
        <f t="shared" si="0"/>
        <v xml:space="preserve"> B-2.6.3.2</v>
      </c>
      <c r="U11" s="441"/>
      <c r="V11" s="441"/>
      <c r="W11" s="441"/>
      <c r="X11" s="441"/>
      <c r="Y11" s="441"/>
      <c r="Z11" s="441"/>
      <c r="AA11" s="441"/>
      <c r="AB11" s="441"/>
      <c r="AC11" s="441"/>
      <c r="AD11" s="441"/>
      <c r="AE11" s="441"/>
      <c r="AF11" s="441"/>
      <c r="AG11" s="441"/>
      <c r="AH11" s="441"/>
      <c r="AI11" s="441"/>
      <c r="AJ11" s="441"/>
    </row>
    <row r="12" spans="1:36" ht="45" customHeight="1">
      <c r="A12" s="913" t="s">
        <v>1394</v>
      </c>
      <c r="B12" s="947" t="s">
        <v>1389</v>
      </c>
      <c r="C12" s="948" t="s">
        <v>995</v>
      </c>
      <c r="D12" s="948" t="s">
        <v>1395</v>
      </c>
      <c r="E12" s="948" t="s">
        <v>1391</v>
      </c>
      <c r="F12" s="948" t="s">
        <v>388</v>
      </c>
      <c r="G12" s="948">
        <v>3</v>
      </c>
      <c r="H12" s="914">
        <v>18000</v>
      </c>
      <c r="I12" s="914">
        <v>1</v>
      </c>
      <c r="J12" s="914"/>
      <c r="K12" s="948"/>
      <c r="L12" s="914">
        <v>1</v>
      </c>
      <c r="M12" s="914">
        <v>18000</v>
      </c>
      <c r="N12" s="948">
        <v>3</v>
      </c>
      <c r="O12" s="2799" t="s">
        <v>2081</v>
      </c>
      <c r="P12" s="948" t="s">
        <v>1391</v>
      </c>
      <c r="Q12" s="2800" t="s">
        <v>4925</v>
      </c>
      <c r="R12" s="2799" t="s">
        <v>4870</v>
      </c>
      <c r="S12" s="2800" t="s">
        <v>4929</v>
      </c>
      <c r="T12" s="913" t="str">
        <f t="shared" si="0"/>
        <v xml:space="preserve"> B-2.6.3.3</v>
      </c>
      <c r="U12" s="441"/>
      <c r="V12" s="441"/>
      <c r="W12" s="441"/>
      <c r="X12" s="441"/>
      <c r="Y12" s="441"/>
      <c r="Z12" s="441"/>
      <c r="AA12" s="441"/>
      <c r="AB12" s="441"/>
      <c r="AC12" s="441"/>
      <c r="AD12" s="441"/>
      <c r="AE12" s="441"/>
      <c r="AF12" s="441"/>
      <c r="AG12" s="441"/>
      <c r="AH12" s="441"/>
      <c r="AI12" s="441"/>
      <c r="AJ12" s="441"/>
    </row>
    <row r="13" spans="1:36" ht="45" customHeight="1">
      <c r="A13" s="913" t="s">
        <v>1396</v>
      </c>
      <c r="B13" s="947" t="s">
        <v>1389</v>
      </c>
      <c r="C13" s="948" t="s">
        <v>995</v>
      </c>
      <c r="D13" s="948" t="s">
        <v>1390</v>
      </c>
      <c r="E13" s="948" t="s">
        <v>4151</v>
      </c>
      <c r="F13" s="948" t="s">
        <v>388</v>
      </c>
      <c r="G13" s="948">
        <v>2</v>
      </c>
      <c r="H13" s="914">
        <v>20000</v>
      </c>
      <c r="I13" s="914">
        <v>1</v>
      </c>
      <c r="J13" s="914"/>
      <c r="K13" s="948"/>
      <c r="L13" s="914">
        <v>1</v>
      </c>
      <c r="M13" s="914">
        <v>20000</v>
      </c>
      <c r="N13" s="948">
        <v>2</v>
      </c>
      <c r="O13" s="2799" t="s">
        <v>2081</v>
      </c>
      <c r="P13" s="948" t="s">
        <v>4151</v>
      </c>
      <c r="Q13" s="2800" t="s">
        <v>4923</v>
      </c>
      <c r="R13" s="2799" t="s">
        <v>4870</v>
      </c>
      <c r="S13" s="2800" t="s">
        <v>4929</v>
      </c>
      <c r="T13" s="913" t="str">
        <f t="shared" si="0"/>
        <v xml:space="preserve"> B-2.6.3.4</v>
      </c>
      <c r="U13" s="441"/>
      <c r="V13" s="441"/>
      <c r="W13" s="441"/>
      <c r="X13" s="441"/>
      <c r="Y13" s="441"/>
      <c r="Z13" s="441"/>
      <c r="AA13" s="441"/>
      <c r="AB13" s="441"/>
      <c r="AC13" s="441"/>
      <c r="AD13" s="441"/>
      <c r="AE13" s="441"/>
      <c r="AF13" s="441"/>
      <c r="AG13" s="441"/>
      <c r="AH13" s="441"/>
      <c r="AI13" s="441"/>
      <c r="AJ13" s="441"/>
    </row>
    <row r="14" spans="1:36" ht="45" customHeight="1">
      <c r="A14" s="913" t="s">
        <v>1398</v>
      </c>
      <c r="B14" s="948" t="s">
        <v>1389</v>
      </c>
      <c r="C14" s="948" t="s">
        <v>4157</v>
      </c>
      <c r="D14" s="948" t="s">
        <v>1390</v>
      </c>
      <c r="E14" s="948" t="s">
        <v>4152</v>
      </c>
      <c r="F14" s="948" t="s">
        <v>388</v>
      </c>
      <c r="G14" s="948">
        <v>3</v>
      </c>
      <c r="H14" s="914">
        <v>21000</v>
      </c>
      <c r="I14" s="914">
        <v>2</v>
      </c>
      <c r="J14" s="914"/>
      <c r="K14" s="948"/>
      <c r="L14" s="914">
        <v>2</v>
      </c>
      <c r="M14" s="914">
        <v>21000</v>
      </c>
      <c r="N14" s="948">
        <v>3</v>
      </c>
      <c r="O14" s="2799" t="s">
        <v>2081</v>
      </c>
      <c r="P14" s="948" t="s">
        <v>4152</v>
      </c>
      <c r="Q14" s="2800" t="s">
        <v>4923</v>
      </c>
      <c r="R14" s="2799" t="s">
        <v>4870</v>
      </c>
      <c r="S14" s="2800" t="s">
        <v>4929</v>
      </c>
      <c r="T14" s="913" t="str">
        <f t="shared" si="0"/>
        <v xml:space="preserve"> B-2.6.3.5</v>
      </c>
      <c r="U14" s="441"/>
      <c r="V14" s="441"/>
      <c r="W14" s="441"/>
      <c r="X14" s="441"/>
      <c r="Y14" s="441"/>
      <c r="Z14" s="441"/>
      <c r="AA14" s="441"/>
      <c r="AB14" s="441"/>
      <c r="AC14" s="441"/>
      <c r="AD14" s="441"/>
      <c r="AE14" s="441"/>
      <c r="AF14" s="441"/>
      <c r="AG14" s="441"/>
      <c r="AH14" s="441"/>
      <c r="AI14" s="441"/>
      <c r="AJ14" s="441"/>
    </row>
    <row r="15" spans="1:36" ht="45" customHeight="1">
      <c r="A15" s="913" t="s">
        <v>1399</v>
      </c>
      <c r="B15" s="948" t="s">
        <v>1389</v>
      </c>
      <c r="C15" s="948" t="s">
        <v>995</v>
      </c>
      <c r="D15" s="948" t="s">
        <v>1397</v>
      </c>
      <c r="E15" s="948" t="s">
        <v>1391</v>
      </c>
      <c r="F15" s="948" t="s">
        <v>388</v>
      </c>
      <c r="G15" s="948">
        <v>7</v>
      </c>
      <c r="H15" s="914">
        <v>42000</v>
      </c>
      <c r="I15" s="914">
        <v>1</v>
      </c>
      <c r="J15" s="914"/>
      <c r="K15" s="948"/>
      <c r="L15" s="914">
        <v>1</v>
      </c>
      <c r="M15" s="914">
        <v>42000</v>
      </c>
      <c r="N15" s="948">
        <v>7</v>
      </c>
      <c r="O15" s="2799" t="s">
        <v>2081</v>
      </c>
      <c r="P15" s="948" t="s">
        <v>1391</v>
      </c>
      <c r="Q15" s="2800" t="s">
        <v>4926</v>
      </c>
      <c r="R15" s="2799" t="s">
        <v>4870</v>
      </c>
      <c r="S15" s="2800" t="s">
        <v>4929</v>
      </c>
      <c r="T15" s="913" t="str">
        <f t="shared" si="0"/>
        <v xml:space="preserve"> B-2.6.3.6</v>
      </c>
      <c r="U15" s="441"/>
      <c r="V15" s="441"/>
      <c r="W15" s="441"/>
      <c r="X15" s="441"/>
      <c r="Y15" s="441"/>
      <c r="Z15" s="441"/>
      <c r="AA15" s="441"/>
      <c r="AB15" s="441"/>
      <c r="AC15" s="441"/>
      <c r="AD15" s="441"/>
      <c r="AE15" s="441"/>
      <c r="AF15" s="441"/>
      <c r="AG15" s="441"/>
      <c r="AH15" s="441"/>
      <c r="AI15" s="441"/>
      <c r="AJ15" s="441"/>
    </row>
    <row r="16" spans="1:36" ht="45" customHeight="1">
      <c r="A16" s="913" t="s">
        <v>1400</v>
      </c>
      <c r="B16" s="948" t="s">
        <v>4158</v>
      </c>
      <c r="C16" s="948" t="s">
        <v>995</v>
      </c>
      <c r="D16" s="948" t="s">
        <v>1390</v>
      </c>
      <c r="E16" s="948" t="s">
        <v>4153</v>
      </c>
      <c r="F16" s="948" t="s">
        <v>388</v>
      </c>
      <c r="G16" s="948">
        <v>5</v>
      </c>
      <c r="H16" s="914">
        <v>20000</v>
      </c>
      <c r="I16" s="914"/>
      <c r="J16" s="914"/>
      <c r="K16" s="948"/>
      <c r="L16" s="948" t="str">
        <f t="shared" ref="L16:L19" si="1">IF(I16&gt;0,I16,"")</f>
        <v/>
      </c>
      <c r="M16" s="914">
        <v>20000</v>
      </c>
      <c r="N16" s="948">
        <v>5</v>
      </c>
      <c r="O16" s="2799" t="s">
        <v>2081</v>
      </c>
      <c r="P16" s="948" t="s">
        <v>4153</v>
      </c>
      <c r="Q16" s="2800" t="s">
        <v>4923</v>
      </c>
      <c r="R16" s="2799" t="s">
        <v>4870</v>
      </c>
      <c r="S16" s="2800" t="s">
        <v>4927</v>
      </c>
      <c r="T16" s="913" t="str">
        <f t="shared" si="0"/>
        <v xml:space="preserve"> B-2.6.3.7</v>
      </c>
      <c r="U16" s="441"/>
      <c r="V16" s="441"/>
      <c r="W16" s="441"/>
      <c r="X16" s="441"/>
      <c r="Y16" s="441"/>
      <c r="Z16" s="441"/>
      <c r="AA16" s="441"/>
      <c r="AB16" s="441"/>
      <c r="AC16" s="441"/>
      <c r="AD16" s="441"/>
      <c r="AE16" s="441"/>
      <c r="AF16" s="441"/>
      <c r="AG16" s="441"/>
      <c r="AH16" s="441"/>
      <c r="AI16" s="441"/>
      <c r="AJ16" s="441"/>
    </row>
    <row r="17" spans="1:23" ht="45" customHeight="1">
      <c r="A17" s="913" t="s">
        <v>1401</v>
      </c>
      <c r="B17" s="948" t="s">
        <v>4158</v>
      </c>
      <c r="C17" s="948" t="s">
        <v>995</v>
      </c>
      <c r="D17" s="948" t="s">
        <v>1390</v>
      </c>
      <c r="E17" s="948" t="s">
        <v>4154</v>
      </c>
      <c r="F17" s="948" t="s">
        <v>388</v>
      </c>
      <c r="G17" s="948">
        <v>5</v>
      </c>
      <c r="H17" s="914">
        <v>15000</v>
      </c>
      <c r="I17" s="914"/>
      <c r="J17" s="914"/>
      <c r="K17" s="948"/>
      <c r="L17" s="948" t="str">
        <f t="shared" si="1"/>
        <v/>
      </c>
      <c r="M17" s="914">
        <v>15000</v>
      </c>
      <c r="N17" s="948">
        <v>5</v>
      </c>
      <c r="O17" s="2799" t="s">
        <v>2081</v>
      </c>
      <c r="P17" s="948" t="s">
        <v>4154</v>
      </c>
      <c r="Q17" s="2800" t="s">
        <v>4923</v>
      </c>
      <c r="R17" s="2799" t="s">
        <v>4870</v>
      </c>
      <c r="S17" s="2800" t="s">
        <v>4927</v>
      </c>
      <c r="T17" s="913" t="str">
        <f t="shared" si="0"/>
        <v xml:space="preserve"> B-2.6.3.8</v>
      </c>
      <c r="U17" s="441"/>
      <c r="V17" s="441"/>
      <c r="W17" s="949"/>
    </row>
    <row r="18" spans="1:23" ht="45" customHeight="1">
      <c r="A18" s="913" t="s">
        <v>1402</v>
      </c>
      <c r="B18" s="948" t="s">
        <v>4159</v>
      </c>
      <c r="C18" s="948" t="s">
        <v>995</v>
      </c>
      <c r="D18" s="948" t="s">
        <v>1390</v>
      </c>
      <c r="E18" s="948" t="s">
        <v>4155</v>
      </c>
      <c r="F18" s="948" t="s">
        <v>388</v>
      </c>
      <c r="G18" s="948">
        <v>10</v>
      </c>
      <c r="H18" s="914">
        <v>1000</v>
      </c>
      <c r="I18" s="914"/>
      <c r="J18" s="914"/>
      <c r="K18" s="948"/>
      <c r="L18" s="948" t="str">
        <f t="shared" si="1"/>
        <v/>
      </c>
      <c r="M18" s="914">
        <v>1000</v>
      </c>
      <c r="N18" s="948">
        <v>10</v>
      </c>
      <c r="O18" s="2799" t="s">
        <v>2081</v>
      </c>
      <c r="P18" s="948" t="s">
        <v>4155</v>
      </c>
      <c r="Q18" s="2800" t="s">
        <v>4923</v>
      </c>
      <c r="R18" s="2799" t="s">
        <v>4870</v>
      </c>
      <c r="S18" s="2800" t="s">
        <v>4928</v>
      </c>
      <c r="T18" s="913" t="str">
        <f t="shared" si="0"/>
        <v xml:space="preserve"> B-2.6.3.9</v>
      </c>
      <c r="U18" s="441"/>
      <c r="V18" s="441"/>
      <c r="W18" s="441"/>
    </row>
    <row r="19" spans="1:23" ht="45" customHeight="1">
      <c r="A19" s="913" t="s">
        <v>1403</v>
      </c>
      <c r="B19" s="948" t="s">
        <v>4159</v>
      </c>
      <c r="C19" s="948" t="s">
        <v>995</v>
      </c>
      <c r="D19" s="948" t="s">
        <v>1390</v>
      </c>
      <c r="E19" s="948" t="s">
        <v>4156</v>
      </c>
      <c r="F19" s="948" t="s">
        <v>388</v>
      </c>
      <c r="G19" s="948">
        <v>10</v>
      </c>
      <c r="H19" s="914">
        <v>700</v>
      </c>
      <c r="I19" s="914"/>
      <c r="J19" s="914"/>
      <c r="K19" s="948"/>
      <c r="L19" s="948" t="str">
        <f t="shared" si="1"/>
        <v/>
      </c>
      <c r="M19" s="914">
        <v>700</v>
      </c>
      <c r="N19" s="948">
        <v>10</v>
      </c>
      <c r="O19" s="2799" t="s">
        <v>2081</v>
      </c>
      <c r="P19" s="948" t="s">
        <v>4156</v>
      </c>
      <c r="Q19" s="2800" t="s">
        <v>4923</v>
      </c>
      <c r="R19" s="2799" t="s">
        <v>4870</v>
      </c>
      <c r="S19" s="2800" t="s">
        <v>4928</v>
      </c>
      <c r="T19" s="913" t="str">
        <f t="shared" si="0"/>
        <v xml:space="preserve"> B-2.6.3.10</v>
      </c>
      <c r="U19" s="441"/>
      <c r="V19" s="441"/>
      <c r="W19" s="441"/>
    </row>
    <row r="20" spans="1:23" s="898" customFormat="1" ht="12.5">
      <c r="A20" s="950" t="s">
        <v>1404</v>
      </c>
      <c r="B20" s="950"/>
      <c r="C20" s="438"/>
      <c r="D20" s="438"/>
      <c r="E20" s="438"/>
      <c r="F20" s="438"/>
      <c r="G20" s="438"/>
      <c r="H20" s="438"/>
      <c r="I20" s="438"/>
      <c r="J20" s="951"/>
      <c r="K20" s="951"/>
      <c r="L20" s="950"/>
      <c r="M20" s="438"/>
      <c r="N20" s="950"/>
      <c r="O20" s="950"/>
      <c r="P20" s="438"/>
      <c r="Q20" s="438"/>
      <c r="R20" s="438"/>
      <c r="T20" s="950" t="s">
        <v>342</v>
      </c>
    </row>
    <row r="21" spans="1:23" s="915" customFormat="1" ht="13">
      <c r="A21" s="3176" t="s">
        <v>1405</v>
      </c>
      <c r="B21" s="3176"/>
      <c r="C21" s="3176"/>
      <c r="D21" s="3176"/>
      <c r="E21" s="3176"/>
      <c r="F21" s="3176"/>
      <c r="G21" s="3176"/>
      <c r="H21" s="3176"/>
      <c r="I21" s="3176"/>
      <c r="J21" s="3176"/>
      <c r="K21" s="3175" t="s">
        <v>1406</v>
      </c>
      <c r="L21" s="3175"/>
      <c r="M21" s="3175"/>
      <c r="N21" s="3175"/>
      <c r="O21" s="3175"/>
      <c r="P21" s="3175"/>
      <c r="Q21" s="3175"/>
      <c r="R21" s="3175"/>
      <c r="S21" s="3175"/>
      <c r="T21" s="3175"/>
    </row>
    <row r="22" spans="1:23" s="915" customFormat="1" ht="14.5">
      <c r="A22" s="897" t="s">
        <v>1407</v>
      </c>
      <c r="B22" s="898"/>
      <c r="C22" s="898"/>
      <c r="D22" s="898"/>
      <c r="E22" s="898"/>
      <c r="F22" s="898"/>
      <c r="G22" s="898"/>
      <c r="H22" s="898"/>
      <c r="I22" s="952"/>
      <c r="J22" s="951"/>
      <c r="K22" s="951"/>
      <c r="L22" s="907"/>
      <c r="M22" s="952"/>
      <c r="N22" s="898"/>
      <c r="O22" s="898"/>
      <c r="P22" s="898"/>
      <c r="Q22" s="898"/>
      <c r="R22" s="898"/>
      <c r="T22" s="899" t="s">
        <v>1408</v>
      </c>
    </row>
    <row r="23" spans="1:23" s="915" customFormat="1" ht="14.5">
      <c r="A23" s="908" t="s">
        <v>1409</v>
      </c>
      <c r="B23" s="898"/>
      <c r="C23" s="898"/>
      <c r="D23" s="898"/>
      <c r="E23" s="898"/>
      <c r="F23" s="898"/>
      <c r="G23" s="898"/>
      <c r="H23" s="898"/>
      <c r="I23" s="952"/>
      <c r="J23" s="951"/>
      <c r="K23" s="951"/>
      <c r="L23" s="907"/>
      <c r="M23" s="952"/>
      <c r="N23" s="898"/>
      <c r="O23" s="898"/>
      <c r="P23" s="898"/>
      <c r="Q23" s="898"/>
      <c r="R23" s="898"/>
      <c r="T23" s="909" t="s">
        <v>1410</v>
      </c>
    </row>
    <row r="24" spans="1:23" s="915" customFormat="1" ht="15">
      <c r="A24" s="908" t="s">
        <v>1411</v>
      </c>
      <c r="B24" s="953"/>
      <c r="C24" s="898"/>
      <c r="D24" s="898"/>
      <c r="E24" s="898"/>
      <c r="F24" s="898"/>
      <c r="G24" s="898"/>
      <c r="H24" s="898"/>
      <c r="I24" s="952"/>
      <c r="J24" s="951"/>
      <c r="K24" s="951"/>
      <c r="L24" s="952"/>
      <c r="M24" s="953"/>
      <c r="N24" s="898"/>
      <c r="O24" s="898"/>
      <c r="P24" s="898"/>
      <c r="Q24" s="898"/>
      <c r="R24" s="898"/>
      <c r="T24" s="898" t="s">
        <v>1412</v>
      </c>
    </row>
    <row r="25" spans="1:23" s="915" customFormat="1" ht="16.5" customHeight="1">
      <c r="A25" s="916"/>
      <c r="B25" s="953"/>
      <c r="E25" s="898"/>
      <c r="F25" s="898"/>
      <c r="G25" s="898"/>
      <c r="H25" s="898"/>
      <c r="I25" s="951"/>
      <c r="J25" s="951"/>
      <c r="K25" s="951"/>
      <c r="L25" s="952"/>
      <c r="M25" s="954"/>
      <c r="N25" s="898"/>
      <c r="O25" s="898"/>
      <c r="P25" s="898"/>
      <c r="Q25" s="898"/>
      <c r="R25" s="898"/>
      <c r="T25" s="955"/>
    </row>
    <row r="26" spans="1:23" s="915" customFormat="1" ht="15" customHeight="1">
      <c r="A26" s="916"/>
      <c r="E26" s="898"/>
      <c r="F26" s="898"/>
      <c r="G26" s="898"/>
      <c r="H26" s="898"/>
      <c r="I26" s="951"/>
      <c r="J26" s="951"/>
      <c r="K26" s="951"/>
      <c r="L26" s="952"/>
      <c r="M26" s="953"/>
      <c r="N26" s="898"/>
      <c r="O26" s="898"/>
      <c r="P26" s="898"/>
      <c r="Q26" s="898"/>
      <c r="R26" s="898"/>
      <c r="S26" s="956"/>
      <c r="T26" s="955"/>
    </row>
    <row r="27" spans="1:23" s="915" customFormat="1" ht="13.5" customHeight="1">
      <c r="A27" s="916"/>
      <c r="B27" s="953"/>
      <c r="E27" s="898"/>
      <c r="F27" s="898"/>
      <c r="G27" s="898"/>
      <c r="H27" s="898"/>
      <c r="I27" s="951"/>
      <c r="J27" s="951"/>
      <c r="K27" s="951"/>
      <c r="L27" s="952"/>
      <c r="M27" s="954"/>
      <c r="N27" s="898"/>
      <c r="O27" s="898"/>
      <c r="P27" s="898"/>
      <c r="Q27" s="898"/>
      <c r="R27" s="898"/>
      <c r="S27" s="956"/>
      <c r="T27" s="955"/>
    </row>
    <row r="28" spans="1:23" s="915" customFormat="1" ht="17.25" customHeight="1">
      <c r="A28" s="916"/>
      <c r="B28" s="957"/>
      <c r="E28" s="898"/>
      <c r="F28" s="898"/>
      <c r="G28" s="898"/>
      <c r="H28" s="898"/>
      <c r="I28" s="951"/>
      <c r="J28" s="951"/>
      <c r="K28" s="951"/>
      <c r="L28" s="952"/>
      <c r="M28" s="958"/>
      <c r="N28" s="952"/>
      <c r="O28" s="952"/>
      <c r="P28" s="898"/>
      <c r="Q28" s="898"/>
      <c r="R28" s="898"/>
      <c r="S28" s="956"/>
      <c r="T28" s="955"/>
    </row>
    <row r="29" spans="1:23" s="915" customFormat="1" ht="14" customHeight="1">
      <c r="A29" s="898"/>
      <c r="B29" s="898"/>
      <c r="E29" s="898"/>
      <c r="F29" s="898"/>
      <c r="G29" s="898"/>
      <c r="H29" s="898"/>
      <c r="I29" s="898"/>
      <c r="J29" s="951"/>
      <c r="K29" s="951"/>
      <c r="L29" s="898"/>
      <c r="M29" s="898"/>
      <c r="N29" s="898"/>
      <c r="O29" s="898"/>
      <c r="P29" s="898"/>
      <c r="Q29" s="898"/>
      <c r="R29" s="898"/>
      <c r="S29" s="898"/>
      <c r="T29" s="898"/>
    </row>
    <row r="30" spans="1:23" s="959" customFormat="1" ht="14" customHeight="1">
      <c r="A30" s="960"/>
      <c r="B30" s="904"/>
      <c r="E30" s="961"/>
      <c r="F30" s="961"/>
      <c r="G30" s="898"/>
      <c r="H30" s="898"/>
      <c r="I30" s="962"/>
      <c r="J30" s="951"/>
      <c r="K30" s="951"/>
      <c r="L30" s="960"/>
      <c r="M30" s="3174"/>
      <c r="N30" s="3174"/>
      <c r="O30" s="963"/>
      <c r="P30" s="898"/>
      <c r="Q30" s="898"/>
      <c r="R30" s="898"/>
      <c r="S30" s="962"/>
      <c r="T30" s="962"/>
    </row>
    <row r="31" spans="1:23" s="959" customFormat="1" ht="14" customHeight="1">
      <c r="A31" s="964"/>
      <c r="B31" s="962"/>
      <c r="E31" s="898"/>
      <c r="F31" s="898"/>
      <c r="G31" s="898"/>
      <c r="H31" s="898"/>
      <c r="I31" s="962"/>
      <c r="J31" s="951"/>
      <c r="K31" s="951"/>
      <c r="L31" s="964"/>
      <c r="M31" s="962"/>
      <c r="N31" s="952"/>
      <c r="O31" s="952"/>
      <c r="P31" s="898"/>
      <c r="Q31" s="898"/>
      <c r="R31" s="898"/>
      <c r="S31" s="962"/>
      <c r="T31" s="962"/>
    </row>
    <row r="32" spans="1:23" s="959" customFormat="1" ht="14" customHeight="1">
      <c r="A32" s="964"/>
      <c r="B32" s="962"/>
      <c r="E32" s="898"/>
      <c r="F32" s="898"/>
      <c r="G32" s="898"/>
      <c r="H32" s="898"/>
      <c r="I32" s="962"/>
      <c r="J32" s="951"/>
      <c r="K32" s="951"/>
      <c r="L32" s="964"/>
      <c r="M32" s="962"/>
      <c r="N32" s="952"/>
      <c r="O32" s="952"/>
      <c r="P32" s="898"/>
      <c r="Q32" s="898"/>
      <c r="R32" s="898"/>
      <c r="S32" s="962"/>
      <c r="T32" s="962"/>
    </row>
    <row r="33" spans="1:20" s="959" customFormat="1" ht="14" customHeight="1">
      <c r="A33" s="964"/>
      <c r="B33" s="962"/>
      <c r="E33" s="898"/>
      <c r="F33" s="898"/>
      <c r="G33" s="898"/>
      <c r="H33" s="898"/>
      <c r="I33" s="962"/>
      <c r="J33" s="951"/>
      <c r="K33" s="951"/>
      <c r="L33" s="964"/>
      <c r="M33" s="962"/>
      <c r="N33" s="952"/>
      <c r="O33" s="952"/>
      <c r="P33" s="898"/>
      <c r="Q33" s="898"/>
      <c r="R33" s="898"/>
      <c r="S33" s="962"/>
      <c r="T33" s="962"/>
    </row>
    <row r="34" spans="1:20" s="959" customFormat="1" ht="14" customHeight="1">
      <c r="A34" s="964"/>
      <c r="B34" s="962"/>
      <c r="E34" s="898"/>
      <c r="F34" s="898"/>
      <c r="G34" s="898"/>
      <c r="H34" s="898"/>
      <c r="I34" s="962"/>
      <c r="J34" s="951"/>
      <c r="K34" s="951"/>
      <c r="L34" s="964"/>
      <c r="M34" s="962"/>
      <c r="N34" s="952"/>
      <c r="O34" s="952"/>
      <c r="P34" s="898"/>
      <c r="Q34" s="898"/>
      <c r="R34" s="898"/>
      <c r="S34" s="962"/>
      <c r="T34" s="962"/>
    </row>
    <row r="35" spans="1:20" s="959" customFormat="1" ht="14" customHeight="1">
      <c r="A35" s="964"/>
      <c r="B35" s="962"/>
      <c r="E35" s="898"/>
      <c r="F35" s="898"/>
      <c r="G35" s="898"/>
      <c r="H35" s="898"/>
      <c r="I35" s="962"/>
      <c r="J35" s="951"/>
      <c r="K35" s="951"/>
      <c r="L35" s="964"/>
      <c r="M35" s="962"/>
      <c r="N35" s="952"/>
      <c r="O35" s="952"/>
      <c r="P35" s="898"/>
      <c r="Q35" s="898"/>
      <c r="R35" s="898"/>
      <c r="S35" s="962"/>
      <c r="T35" s="962"/>
    </row>
    <row r="36" spans="1:20" s="915" customFormat="1" ht="14" customHeight="1">
      <c r="A36" s="965"/>
      <c r="E36" s="898"/>
      <c r="F36" s="898"/>
      <c r="G36" s="909"/>
      <c r="H36" s="909"/>
      <c r="I36" s="909"/>
      <c r="J36" s="951"/>
      <c r="K36" s="951"/>
      <c r="L36" s="965"/>
      <c r="M36" s="909"/>
      <c r="N36" s="909"/>
      <c r="O36" s="909"/>
      <c r="P36" s="909"/>
      <c r="Q36" s="909"/>
      <c r="R36" s="909"/>
      <c r="T36" s="962"/>
    </row>
    <row r="37" spans="1:20" ht="14" customHeight="1">
      <c r="A37" s="966"/>
      <c r="B37" s="966"/>
      <c r="C37" s="441"/>
      <c r="D37" s="441"/>
      <c r="E37" s="441"/>
      <c r="F37" s="441"/>
      <c r="G37" s="441"/>
      <c r="H37" s="441"/>
      <c r="I37" s="441"/>
      <c r="J37" s="441"/>
      <c r="K37" s="441"/>
      <c r="L37" s="441"/>
      <c r="M37" s="441"/>
      <c r="N37" s="441"/>
      <c r="O37" s="441"/>
      <c r="P37" s="441"/>
      <c r="Q37" s="441"/>
      <c r="R37" s="441"/>
      <c r="S37" s="441"/>
      <c r="T37" s="441"/>
    </row>
  </sheetData>
  <mergeCells count="5">
    <mergeCell ref="M30:N30"/>
    <mergeCell ref="K21:T21"/>
    <mergeCell ref="A21:J21"/>
    <mergeCell ref="P3:Q3"/>
    <mergeCell ref="P4:Q4"/>
  </mergeCells>
  <printOptions horizontalCentered="1"/>
  <pageMargins left="0.23622047244094499" right="0.23622047244094499" top="0.70866141732283505" bottom="0.23622047244094499" header="0.196850393700787" footer="3.9370078740157501E-2"/>
  <pageSetup paperSize="9" scale="59"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'Dropdowns (2)'!$J$11:$J$14</xm:f>
          </x14:formula1>
          <xm:sqref>I10:I19 L10:L15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110"/>
  <sheetViews>
    <sheetView rightToLeft="1" view="pageBreakPreview" zoomScale="40" zoomScaleNormal="80" zoomScaleSheetLayoutView="40" workbookViewId="0">
      <selection activeCell="T4" sqref="T1:U4"/>
    </sheetView>
  </sheetViews>
  <sheetFormatPr defaultColWidth="9" defaultRowHeight="14"/>
  <cols>
    <col min="1" max="1" width="13.6328125" style="967" customWidth="1"/>
    <col min="2" max="2" width="21.453125" style="967" customWidth="1"/>
    <col min="3" max="3" width="9.453125" style="967" customWidth="1"/>
    <col min="4" max="4" width="15.6328125" style="967" customWidth="1"/>
    <col min="5" max="5" width="13.6328125" style="967" customWidth="1"/>
    <col min="6" max="12" width="15.6328125" style="967" customWidth="1"/>
    <col min="13" max="13" width="16" style="967" customWidth="1"/>
    <col min="14" max="22" width="15.6328125" style="967" customWidth="1"/>
    <col min="23" max="23" width="15.36328125" style="967" customWidth="1"/>
    <col min="24" max="24" width="10.36328125" style="967" customWidth="1"/>
    <col min="25" max="25" width="29.6328125" style="967" customWidth="1"/>
    <col min="26" max="26" width="13.6328125" style="967" customWidth="1"/>
    <col min="27" max="27" width="10.36328125" style="967" customWidth="1"/>
    <col min="28" max="28" width="7.453125" style="967" customWidth="1"/>
    <col min="29" max="29" width="14.453125" style="967" customWidth="1"/>
    <col min="30" max="256" width="10.36328125" style="967" customWidth="1"/>
  </cols>
  <sheetData>
    <row r="1" spans="1:27" ht="25.25" customHeight="1">
      <c r="A1" s="968" t="s">
        <v>196</v>
      </c>
      <c r="B1" s="969"/>
      <c r="C1" s="969"/>
      <c r="D1" s="970"/>
      <c r="E1" s="971"/>
      <c r="F1" s="2801" t="s">
        <v>4161</v>
      </c>
      <c r="G1" s="2663"/>
      <c r="H1" s="972"/>
      <c r="I1" s="1968"/>
      <c r="J1" s="973"/>
      <c r="K1" s="973"/>
      <c r="L1" s="973"/>
      <c r="M1" s="974"/>
      <c r="N1" s="975"/>
      <c r="O1" s="972"/>
      <c r="P1" s="972"/>
      <c r="Q1" s="972"/>
      <c r="R1" s="972"/>
      <c r="S1" s="972"/>
      <c r="T1" s="2753"/>
      <c r="U1" s="2748" t="s">
        <v>4806</v>
      </c>
      <c r="V1" s="977"/>
      <c r="W1" s="977"/>
      <c r="X1" s="978"/>
      <c r="Y1" s="978"/>
      <c r="Z1" s="979" t="s">
        <v>847</v>
      </c>
    </row>
    <row r="2" spans="1:27" ht="25.25" customHeight="1">
      <c r="A2" s="968" t="s">
        <v>199</v>
      </c>
      <c r="B2" s="969"/>
      <c r="C2" s="969"/>
      <c r="D2" s="970"/>
      <c r="E2" s="971"/>
      <c r="F2" s="2801" t="s">
        <v>4145</v>
      </c>
      <c r="G2" s="2663"/>
      <c r="H2" s="972"/>
      <c r="I2" s="1968"/>
      <c r="J2" s="973"/>
      <c r="K2" s="973"/>
      <c r="L2" s="973"/>
      <c r="M2" s="974"/>
      <c r="N2" s="975"/>
      <c r="O2" s="972"/>
      <c r="P2" s="972"/>
      <c r="Q2" s="972"/>
      <c r="R2" s="972"/>
      <c r="S2" s="972"/>
      <c r="T2" s="2753"/>
      <c r="U2" s="2748" t="s">
        <v>4921</v>
      </c>
      <c r="V2" s="977"/>
      <c r="W2" s="977"/>
      <c r="X2" s="978"/>
      <c r="Y2" s="978"/>
      <c r="Z2" s="979" t="s">
        <v>1413</v>
      </c>
    </row>
    <row r="3" spans="1:27" ht="25.25" customHeight="1">
      <c r="A3" s="968" t="s">
        <v>201</v>
      </c>
      <c r="B3" s="969"/>
      <c r="C3" s="969"/>
      <c r="D3" s="970"/>
      <c r="E3" s="971"/>
      <c r="F3" s="2801" t="s">
        <v>4146</v>
      </c>
      <c r="G3" s="2663"/>
      <c r="H3" s="972"/>
      <c r="I3" s="1968"/>
      <c r="J3" s="973"/>
      <c r="K3" s="973"/>
      <c r="L3" s="973"/>
      <c r="M3" s="974"/>
      <c r="N3" s="975"/>
      <c r="O3" s="972"/>
      <c r="P3" s="972"/>
      <c r="Q3" s="972"/>
      <c r="R3" s="972"/>
      <c r="S3" s="972"/>
      <c r="T3" s="2917" t="s">
        <v>4922</v>
      </c>
      <c r="U3" s="2918"/>
      <c r="V3" s="977"/>
      <c r="W3" s="977"/>
      <c r="X3" s="978"/>
      <c r="Y3" s="978"/>
      <c r="Z3" s="979" t="s">
        <v>1414</v>
      </c>
    </row>
    <row r="4" spans="1:27" ht="25.25" customHeight="1">
      <c r="A4" s="968" t="s">
        <v>203</v>
      </c>
      <c r="B4" s="969"/>
      <c r="C4" s="969"/>
      <c r="D4" s="970"/>
      <c r="E4" s="971"/>
      <c r="F4" s="2801" t="s">
        <v>4162</v>
      </c>
      <c r="G4" s="2663"/>
      <c r="H4" s="972"/>
      <c r="I4" s="1968"/>
      <c r="J4" s="973"/>
      <c r="K4" s="973"/>
      <c r="L4" s="973"/>
      <c r="M4" s="974"/>
      <c r="N4" s="975"/>
      <c r="O4" s="972"/>
      <c r="P4" s="972"/>
      <c r="Q4" s="972"/>
      <c r="R4" s="972"/>
      <c r="S4" s="972"/>
      <c r="T4" s="2919">
        <v>45221</v>
      </c>
      <c r="U4" s="2920"/>
      <c r="V4" s="977"/>
      <c r="W4" s="977"/>
      <c r="X4" s="978"/>
      <c r="Y4" s="978"/>
      <c r="Z4" s="979" t="s">
        <v>106</v>
      </c>
    </row>
    <row r="5" spans="1:27" ht="40.25" customHeight="1">
      <c r="A5" s="968" t="s">
        <v>205</v>
      </c>
      <c r="B5" s="969"/>
      <c r="C5" s="969"/>
      <c r="D5" s="970"/>
      <c r="E5" s="971"/>
      <c r="F5" s="972"/>
      <c r="G5" s="972"/>
      <c r="H5" s="972"/>
      <c r="I5" s="972"/>
      <c r="J5" s="973"/>
      <c r="K5" s="973"/>
      <c r="L5" s="973"/>
      <c r="M5" s="974"/>
      <c r="N5" s="975"/>
      <c r="O5" s="972"/>
      <c r="P5" s="972"/>
      <c r="Q5" s="972"/>
      <c r="R5" s="972"/>
      <c r="S5" s="972"/>
      <c r="T5" s="972"/>
      <c r="U5" s="976"/>
      <c r="V5" s="977"/>
      <c r="W5" s="977"/>
      <c r="X5" s="978"/>
      <c r="Y5" s="978"/>
      <c r="Z5" s="980" t="s">
        <v>108</v>
      </c>
    </row>
    <row r="6" spans="1:27">
      <c r="A6" s="202" t="s">
        <v>349</v>
      </c>
      <c r="B6" s="981"/>
      <c r="C6" s="981"/>
      <c r="D6" s="981"/>
      <c r="E6" s="981"/>
      <c r="F6" s="981"/>
      <c r="G6" s="981"/>
      <c r="H6" s="982"/>
      <c r="I6" s="982"/>
      <c r="J6" s="981"/>
      <c r="K6" s="981"/>
      <c r="L6" s="981"/>
      <c r="M6" s="983"/>
      <c r="N6" s="984"/>
      <c r="O6" s="981"/>
      <c r="P6" s="981"/>
      <c r="Q6" s="981"/>
      <c r="R6" s="981"/>
      <c r="S6" s="981"/>
      <c r="T6" s="981"/>
      <c r="U6" s="982"/>
      <c r="V6" s="982"/>
      <c r="W6" s="982"/>
      <c r="X6" s="985"/>
      <c r="Y6" s="985"/>
      <c r="Z6" s="170" t="s">
        <v>350</v>
      </c>
    </row>
    <row r="7" spans="1:27" ht="20" customHeight="1">
      <c r="A7" s="986" t="s">
        <v>1415</v>
      </c>
      <c r="B7" s="987"/>
      <c r="C7" s="987"/>
      <c r="D7" s="987"/>
      <c r="E7" s="987"/>
      <c r="F7" s="987"/>
      <c r="G7" s="987"/>
      <c r="H7" s="988"/>
      <c r="I7" s="988"/>
      <c r="J7" s="987"/>
      <c r="K7" s="987"/>
      <c r="L7" s="987"/>
      <c r="M7" s="989"/>
      <c r="N7" s="990"/>
      <c r="O7" s="987"/>
      <c r="P7" s="987"/>
      <c r="Q7" s="987"/>
      <c r="R7" s="987"/>
      <c r="S7" s="987"/>
      <c r="T7" s="987"/>
      <c r="U7" s="988"/>
      <c r="V7" s="988"/>
      <c r="W7" s="988"/>
      <c r="X7" s="991"/>
      <c r="Y7" s="991"/>
      <c r="Z7" s="992" t="s">
        <v>1416</v>
      </c>
    </row>
    <row r="8" spans="1:27" ht="25.25" customHeight="1">
      <c r="A8" s="3231" t="s">
        <v>1417</v>
      </c>
      <c r="B8" s="3232"/>
      <c r="C8" s="993"/>
      <c r="D8" s="994"/>
      <c r="E8" s="994"/>
      <c r="F8" s="994"/>
      <c r="G8" s="994"/>
      <c r="H8" s="885"/>
      <c r="I8" s="885"/>
      <c r="J8" s="995"/>
      <c r="K8" s="994"/>
      <c r="L8" s="994"/>
      <c r="M8" s="837"/>
      <c r="N8" s="996"/>
      <c r="O8" s="994"/>
      <c r="P8" s="994"/>
      <c r="Q8" s="994"/>
      <c r="R8" s="994"/>
      <c r="S8" s="994"/>
      <c r="T8" s="994"/>
      <c r="U8" s="885"/>
      <c r="V8" s="885"/>
      <c r="W8" s="885"/>
      <c r="X8" s="997"/>
      <c r="Y8" s="997"/>
      <c r="Z8" s="837" t="s">
        <v>1418</v>
      </c>
    </row>
    <row r="9" spans="1:27" ht="30" customHeight="1">
      <c r="A9" s="998" t="s">
        <v>210</v>
      </c>
      <c r="B9" s="3212" t="s">
        <v>1419</v>
      </c>
      <c r="C9" s="3180"/>
      <c r="D9" s="999" t="s">
        <v>1420</v>
      </c>
      <c r="E9" s="999" t="s">
        <v>1421</v>
      </c>
      <c r="F9" s="999" t="s">
        <v>1422</v>
      </c>
      <c r="G9" s="999" t="s">
        <v>1423</v>
      </c>
      <c r="H9" s="999" t="s">
        <v>1424</v>
      </c>
      <c r="I9" s="999" t="s">
        <v>1425</v>
      </c>
      <c r="J9" s="999" t="s">
        <v>1426</v>
      </c>
      <c r="K9" s="999" t="s">
        <v>1427</v>
      </c>
      <c r="L9" s="999" t="s">
        <v>1428</v>
      </c>
      <c r="M9" s="999" t="s">
        <v>1429</v>
      </c>
      <c r="N9" s="998" t="s">
        <v>1430</v>
      </c>
      <c r="O9" s="998" t="s">
        <v>1431</v>
      </c>
      <c r="P9" s="998" t="s">
        <v>1432</v>
      </c>
      <c r="Q9" s="998" t="s">
        <v>1433</v>
      </c>
      <c r="R9" s="998" t="s">
        <v>1434</v>
      </c>
      <c r="S9" s="998" t="s">
        <v>1435</v>
      </c>
      <c r="T9" s="998" t="s">
        <v>1436</v>
      </c>
      <c r="U9" s="998" t="s">
        <v>1437</v>
      </c>
      <c r="V9" s="998" t="s">
        <v>1438</v>
      </c>
      <c r="W9" s="998" t="s">
        <v>1439</v>
      </c>
      <c r="X9" s="3212" t="s">
        <v>1440</v>
      </c>
      <c r="Y9" s="3213"/>
      <c r="Z9" s="998" t="s">
        <v>358</v>
      </c>
    </row>
    <row r="10" spans="1:27" ht="40.25" customHeight="1">
      <c r="A10" s="1000" t="s">
        <v>1441</v>
      </c>
      <c r="B10" s="3177" t="s">
        <v>1442</v>
      </c>
      <c r="C10" s="3178"/>
      <c r="D10" s="2664" t="s">
        <v>1098</v>
      </c>
      <c r="E10" s="1969" t="s">
        <v>1098</v>
      </c>
      <c r="F10" s="1969" t="s">
        <v>1098</v>
      </c>
      <c r="G10" s="1970" t="s">
        <v>1098</v>
      </c>
      <c r="H10" s="1970" t="s">
        <v>1098</v>
      </c>
      <c r="I10" s="1971" t="s">
        <v>1098</v>
      </c>
      <c r="J10" s="1971" t="s">
        <v>1098</v>
      </c>
      <c r="K10" s="1971" t="s">
        <v>1098</v>
      </c>
      <c r="L10" s="1969" t="s">
        <v>1098</v>
      </c>
      <c r="M10" s="1001"/>
      <c r="N10" s="1004"/>
      <c r="O10" s="1001"/>
      <c r="P10" s="1001"/>
      <c r="Q10" s="1001"/>
      <c r="R10" s="1001" t="s">
        <v>259</v>
      </c>
      <c r="S10" s="1001"/>
      <c r="T10" s="1002"/>
      <c r="U10" s="1002"/>
      <c r="V10" s="1003"/>
      <c r="W10" s="1003"/>
      <c r="X10" s="3197" t="s">
        <v>1443</v>
      </c>
      <c r="Y10" s="3199"/>
      <c r="Z10" s="1000" t="str">
        <f>A10</f>
        <v>B-2.7.1.1.1</v>
      </c>
      <c r="AA10" s="967" t="s">
        <v>4242</v>
      </c>
    </row>
    <row r="11" spans="1:27" ht="40.25" hidden="1" customHeight="1">
      <c r="A11" s="1005" t="s">
        <v>1444</v>
      </c>
      <c r="B11" s="3238" t="s">
        <v>1445</v>
      </c>
      <c r="C11" s="1006" t="s">
        <v>1446</v>
      </c>
      <c r="D11" s="1007"/>
      <c r="E11" s="1007"/>
      <c r="F11" s="1007"/>
      <c r="G11" s="1008"/>
      <c r="H11" s="1008"/>
      <c r="I11" s="1009"/>
      <c r="J11" s="1009"/>
      <c r="K11" s="1009"/>
      <c r="L11" s="1007"/>
      <c r="M11" s="1007"/>
      <c r="N11" s="1010"/>
      <c r="O11" s="1007"/>
      <c r="P11" s="1007"/>
      <c r="Q11" s="1007"/>
      <c r="R11" s="1007"/>
      <c r="S11" s="1007"/>
      <c r="T11" s="1008"/>
      <c r="U11" s="1008"/>
      <c r="V11" s="1009"/>
      <c r="W11" s="1009"/>
      <c r="X11" s="1011" t="s">
        <v>1447</v>
      </c>
      <c r="Y11" s="3234" t="s">
        <v>1448</v>
      </c>
      <c r="Z11" s="1005" t="str">
        <f t="shared" ref="Z11:Z20" si="0">A11</f>
        <v>B-2.7.1.1.2</v>
      </c>
    </row>
    <row r="12" spans="1:27" ht="40.25" hidden="1" customHeight="1">
      <c r="A12" s="1005" t="s">
        <v>1449</v>
      </c>
      <c r="B12" s="3239"/>
      <c r="C12" s="1006" t="s">
        <v>1450</v>
      </c>
      <c r="D12" s="1007"/>
      <c r="E12" s="1007"/>
      <c r="F12" s="1007"/>
      <c r="G12" s="1008"/>
      <c r="H12" s="1008"/>
      <c r="I12" s="1009"/>
      <c r="J12" s="1009"/>
      <c r="K12" s="1009"/>
      <c r="L12" s="1007"/>
      <c r="M12" s="1007"/>
      <c r="N12" s="1010"/>
      <c r="O12" s="1007"/>
      <c r="P12" s="1007"/>
      <c r="Q12" s="1007"/>
      <c r="R12" s="1007"/>
      <c r="S12" s="1007"/>
      <c r="T12" s="1008"/>
      <c r="U12" s="1008"/>
      <c r="V12" s="1009"/>
      <c r="W12" s="1009"/>
      <c r="X12" s="1011" t="s">
        <v>1451</v>
      </c>
      <c r="Y12" s="3235"/>
      <c r="Z12" s="1005" t="str">
        <f t="shared" si="0"/>
        <v>B-2.7.1.1.3</v>
      </c>
    </row>
    <row r="13" spans="1:27" ht="40.25" customHeight="1">
      <c r="A13" s="1000" t="s">
        <v>1452</v>
      </c>
      <c r="B13" s="3177" t="s">
        <v>1453</v>
      </c>
      <c r="C13" s="3178"/>
      <c r="D13" s="1001"/>
      <c r="E13" s="1001"/>
      <c r="F13" s="1001"/>
      <c r="G13" s="1012"/>
      <c r="H13" s="1012"/>
      <c r="I13" s="1013"/>
      <c r="J13" s="1013"/>
      <c r="K13" s="1012"/>
      <c r="L13" s="1001"/>
      <c r="M13" s="1001"/>
      <c r="N13" s="1004"/>
      <c r="O13" s="1001"/>
      <c r="P13" s="1001"/>
      <c r="Q13" s="1001"/>
      <c r="R13" s="1001"/>
      <c r="S13" s="1001"/>
      <c r="T13" s="1012"/>
      <c r="U13" s="1012"/>
      <c r="V13" s="1013"/>
      <c r="W13" s="1013"/>
      <c r="X13" s="3197" t="s">
        <v>1454</v>
      </c>
      <c r="Y13" s="3199"/>
      <c r="Z13" s="1000" t="str">
        <f t="shared" si="0"/>
        <v>B-2.7.1.1.4</v>
      </c>
    </row>
    <row r="14" spans="1:27" ht="40.25" customHeight="1">
      <c r="A14" s="1000" t="s">
        <v>1455</v>
      </c>
      <c r="B14" s="3177" t="s">
        <v>1456</v>
      </c>
      <c r="C14" s="3178"/>
      <c r="D14" s="1001"/>
      <c r="E14" s="1001"/>
      <c r="F14" s="1001"/>
      <c r="G14" s="1012"/>
      <c r="H14" s="1012"/>
      <c r="I14" s="1013"/>
      <c r="J14" s="1013"/>
      <c r="K14" s="1012"/>
      <c r="L14" s="1001"/>
      <c r="M14" s="1001"/>
      <c r="N14" s="1004"/>
      <c r="O14" s="1001"/>
      <c r="P14" s="1001"/>
      <c r="Q14" s="1001"/>
      <c r="R14" s="1001"/>
      <c r="S14" s="1001"/>
      <c r="T14" s="1012"/>
      <c r="U14" s="1012"/>
      <c r="V14" s="1013"/>
      <c r="W14" s="1013"/>
      <c r="X14" s="3197" t="s">
        <v>1457</v>
      </c>
      <c r="Y14" s="3199"/>
      <c r="Z14" s="1000" t="str">
        <f t="shared" si="0"/>
        <v>B-2.7.1.1.5</v>
      </c>
    </row>
    <row r="15" spans="1:27" ht="40.25" customHeight="1">
      <c r="A15" s="1000" t="s">
        <v>1458</v>
      </c>
      <c r="B15" s="3177" t="s">
        <v>1272</v>
      </c>
      <c r="C15" s="3178"/>
      <c r="D15" s="1001"/>
      <c r="E15" s="1001"/>
      <c r="F15" s="1001"/>
      <c r="G15" s="1012"/>
      <c r="H15" s="1012"/>
      <c r="I15" s="1013"/>
      <c r="J15" s="1013"/>
      <c r="K15" s="1012"/>
      <c r="L15" s="1001"/>
      <c r="M15" s="1001"/>
      <c r="N15" s="1004"/>
      <c r="O15" s="1001"/>
      <c r="P15" s="1001"/>
      <c r="Q15" s="1001"/>
      <c r="R15" s="1001"/>
      <c r="S15" s="1001"/>
      <c r="T15" s="1012"/>
      <c r="U15" s="1012"/>
      <c r="V15" s="1013"/>
      <c r="W15" s="1013"/>
      <c r="X15" s="3197" t="s">
        <v>1459</v>
      </c>
      <c r="Y15" s="3199"/>
      <c r="Z15" s="1000" t="str">
        <f t="shared" si="0"/>
        <v>B-2.7.1.1.6</v>
      </c>
    </row>
    <row r="16" spans="1:27" ht="40.25" customHeight="1">
      <c r="A16" s="1000" t="s">
        <v>1460</v>
      </c>
      <c r="B16" s="3177" t="s">
        <v>1461</v>
      </c>
      <c r="C16" s="3178"/>
      <c r="D16" s="1001"/>
      <c r="E16" s="1001"/>
      <c r="F16" s="1001"/>
      <c r="G16" s="1012"/>
      <c r="H16" s="1012"/>
      <c r="I16" s="1013"/>
      <c r="J16" s="1013"/>
      <c r="K16" s="1012"/>
      <c r="L16" s="1001"/>
      <c r="M16" s="1001"/>
      <c r="N16" s="1004"/>
      <c r="O16" s="1001"/>
      <c r="P16" s="1001"/>
      <c r="Q16" s="1001"/>
      <c r="R16" s="1001"/>
      <c r="S16" s="1001"/>
      <c r="T16" s="1012"/>
      <c r="U16" s="1012"/>
      <c r="V16" s="1013"/>
      <c r="W16" s="1013"/>
      <c r="X16" s="3197" t="s">
        <v>1462</v>
      </c>
      <c r="Y16" s="3199"/>
      <c r="Z16" s="1000" t="str">
        <f t="shared" si="0"/>
        <v>B-2.7.1.1.7</v>
      </c>
    </row>
    <row r="17" spans="1:26" ht="40.25" customHeight="1">
      <c r="A17" s="1000" t="s">
        <v>1463</v>
      </c>
      <c r="B17" s="3177" t="s">
        <v>1464</v>
      </c>
      <c r="C17" s="3178"/>
      <c r="D17" s="1001"/>
      <c r="E17" s="1001"/>
      <c r="F17" s="1001"/>
      <c r="G17" s="1012"/>
      <c r="H17" s="1012"/>
      <c r="I17" s="1013"/>
      <c r="J17" s="1013"/>
      <c r="K17" s="1012"/>
      <c r="L17" s="1001"/>
      <c r="M17" s="1001"/>
      <c r="N17" s="1004"/>
      <c r="O17" s="1001"/>
      <c r="P17" s="1001"/>
      <c r="Q17" s="1001"/>
      <c r="R17" s="1001"/>
      <c r="S17" s="1001"/>
      <c r="T17" s="1012"/>
      <c r="U17" s="1012"/>
      <c r="V17" s="1013"/>
      <c r="W17" s="1013"/>
      <c r="X17" s="3197" t="s">
        <v>1465</v>
      </c>
      <c r="Y17" s="3199"/>
      <c r="Z17" s="1000" t="str">
        <f t="shared" si="0"/>
        <v>B-2.7.1.1.8</v>
      </c>
    </row>
    <row r="18" spans="1:26" ht="40.25" customHeight="1">
      <c r="A18" s="1000" t="s">
        <v>1466</v>
      </c>
      <c r="B18" s="3177" t="s">
        <v>1467</v>
      </c>
      <c r="C18" s="3178"/>
      <c r="D18" s="1001"/>
      <c r="E18" s="1001"/>
      <c r="F18" s="1001"/>
      <c r="G18" s="1012"/>
      <c r="H18" s="1012"/>
      <c r="I18" s="1013"/>
      <c r="J18" s="1013"/>
      <c r="K18" s="1012"/>
      <c r="L18" s="1001"/>
      <c r="M18" s="1001"/>
      <c r="N18" s="1004"/>
      <c r="O18" s="1001"/>
      <c r="P18" s="1001"/>
      <c r="Q18" s="1001"/>
      <c r="R18" s="1001"/>
      <c r="S18" s="1001"/>
      <c r="T18" s="1012"/>
      <c r="U18" s="1012"/>
      <c r="V18" s="1013"/>
      <c r="W18" s="1013"/>
      <c r="X18" s="3197" t="s">
        <v>1468</v>
      </c>
      <c r="Y18" s="3199"/>
      <c r="Z18" s="1000" t="str">
        <f t="shared" si="0"/>
        <v>B-2.7.1.1.9</v>
      </c>
    </row>
    <row r="19" spans="1:26" ht="40.25" customHeight="1">
      <c r="A19" s="1000" t="s">
        <v>1469</v>
      </c>
      <c r="B19" s="3177" t="s">
        <v>1470</v>
      </c>
      <c r="C19" s="3178"/>
      <c r="D19" s="1001"/>
      <c r="E19" s="1001"/>
      <c r="F19" s="1001"/>
      <c r="G19" s="1012"/>
      <c r="H19" s="1012"/>
      <c r="I19" s="1013"/>
      <c r="J19" s="1013"/>
      <c r="K19" s="1012"/>
      <c r="L19" s="1001"/>
      <c r="M19" s="1001"/>
      <c r="N19" s="1004"/>
      <c r="O19" s="1001"/>
      <c r="P19" s="1001"/>
      <c r="Q19" s="1001"/>
      <c r="R19" s="1001"/>
      <c r="S19" s="1001"/>
      <c r="T19" s="1012"/>
      <c r="U19" s="1012"/>
      <c r="V19" s="1013"/>
      <c r="W19" s="1013"/>
      <c r="X19" s="3197" t="s">
        <v>1471</v>
      </c>
      <c r="Y19" s="3199"/>
      <c r="Z19" s="1000" t="str">
        <f t="shared" si="0"/>
        <v>B-2.7.1.1.10</v>
      </c>
    </row>
    <row r="20" spans="1:26" ht="40.25" customHeight="1">
      <c r="A20" s="1000" t="s">
        <v>1472</v>
      </c>
      <c r="B20" s="3177" t="s">
        <v>1473</v>
      </c>
      <c r="C20" s="3178"/>
      <c r="D20" s="1001"/>
      <c r="E20" s="1001"/>
      <c r="F20" s="1001"/>
      <c r="G20" s="1012"/>
      <c r="H20" s="1012"/>
      <c r="I20" s="1013"/>
      <c r="J20" s="1013"/>
      <c r="K20" s="1012"/>
      <c r="L20" s="1001"/>
      <c r="M20" s="1001"/>
      <c r="N20" s="1004"/>
      <c r="O20" s="1001"/>
      <c r="P20" s="1001"/>
      <c r="Q20" s="1001"/>
      <c r="R20" s="1001"/>
      <c r="S20" s="1001"/>
      <c r="T20" s="1012"/>
      <c r="U20" s="1012"/>
      <c r="V20" s="1013"/>
      <c r="W20" s="1013"/>
      <c r="X20" s="3197" t="s">
        <v>1474</v>
      </c>
      <c r="Y20" s="3199"/>
      <c r="Z20" s="1000" t="str">
        <f t="shared" si="0"/>
        <v>B-2.7.1.1.11</v>
      </c>
    </row>
    <row r="21" spans="1:26">
      <c r="A21" s="998" t="s">
        <v>210</v>
      </c>
      <c r="B21" s="3179" t="s">
        <v>1475</v>
      </c>
      <c r="C21" s="3180"/>
      <c r="D21" s="999" t="s">
        <v>1420</v>
      </c>
      <c r="E21" s="999" t="s">
        <v>1421</v>
      </c>
      <c r="F21" s="999" t="s">
        <v>1422</v>
      </c>
      <c r="G21" s="999" t="s">
        <v>1423</v>
      </c>
      <c r="H21" s="999" t="s">
        <v>1424</v>
      </c>
      <c r="I21" s="999" t="s">
        <v>1425</v>
      </c>
      <c r="J21" s="999" t="s">
        <v>1426</v>
      </c>
      <c r="K21" s="999" t="s">
        <v>1427</v>
      </c>
      <c r="L21" s="999" t="s">
        <v>1428</v>
      </c>
      <c r="M21" s="999" t="s">
        <v>1429</v>
      </c>
      <c r="N21" s="998" t="s">
        <v>1430</v>
      </c>
      <c r="O21" s="998" t="s">
        <v>1431</v>
      </c>
      <c r="P21" s="998" t="s">
        <v>1432</v>
      </c>
      <c r="Q21" s="998" t="s">
        <v>1433</v>
      </c>
      <c r="R21" s="998" t="s">
        <v>1434</v>
      </c>
      <c r="S21" s="998" t="s">
        <v>1435</v>
      </c>
      <c r="T21" s="998" t="s">
        <v>1436</v>
      </c>
      <c r="U21" s="998" t="s">
        <v>1437</v>
      </c>
      <c r="V21" s="998" t="s">
        <v>1438</v>
      </c>
      <c r="W21" s="998" t="s">
        <v>1439</v>
      </c>
      <c r="X21" s="3212" t="s">
        <v>1440</v>
      </c>
      <c r="Y21" s="3213"/>
      <c r="Z21" s="998" t="s">
        <v>358</v>
      </c>
    </row>
    <row r="22" spans="1:26" ht="40.25" customHeight="1">
      <c r="A22" s="1000" t="s">
        <v>1476</v>
      </c>
      <c r="B22" s="3177" t="s">
        <v>1477</v>
      </c>
      <c r="C22" s="3178"/>
      <c r="D22" s="1004"/>
      <c r="E22" s="1004"/>
      <c r="F22" s="1004"/>
      <c r="G22" s="1014"/>
      <c r="H22" s="1014"/>
      <c r="I22" s="1015"/>
      <c r="J22" s="1015"/>
      <c r="K22" s="1014"/>
      <c r="L22" s="1004"/>
      <c r="M22" s="1004"/>
      <c r="N22" s="1004"/>
      <c r="O22" s="1004"/>
      <c r="P22" s="1004"/>
      <c r="Q22" s="1004"/>
      <c r="R22" s="1004"/>
      <c r="S22" s="1004"/>
      <c r="T22" s="1014"/>
      <c r="U22" s="1014"/>
      <c r="V22" s="1015"/>
      <c r="W22" s="1015"/>
      <c r="X22" s="3197" t="s">
        <v>1478</v>
      </c>
      <c r="Y22" s="3199"/>
      <c r="Z22" s="1000" t="str">
        <f t="shared" ref="Z22:Z28" si="1">A22</f>
        <v>B-2.7.1.1.12</v>
      </c>
    </row>
    <row r="23" spans="1:26" ht="40.25" customHeight="1">
      <c r="A23" s="1000" t="s">
        <v>1479</v>
      </c>
      <c r="B23" s="3177" t="s">
        <v>1480</v>
      </c>
      <c r="C23" s="3178"/>
      <c r="D23" s="1004"/>
      <c r="E23" s="1004"/>
      <c r="F23" s="1004"/>
      <c r="G23" s="1014"/>
      <c r="H23" s="1014"/>
      <c r="I23" s="1015"/>
      <c r="J23" s="1015"/>
      <c r="K23" s="1014"/>
      <c r="L23" s="1004"/>
      <c r="M23" s="1004"/>
      <c r="N23" s="1004"/>
      <c r="O23" s="1004"/>
      <c r="P23" s="1004"/>
      <c r="Q23" s="1004"/>
      <c r="R23" s="1004"/>
      <c r="S23" s="1004"/>
      <c r="T23" s="1014"/>
      <c r="U23" s="1014"/>
      <c r="V23" s="1015"/>
      <c r="W23" s="1015"/>
      <c r="X23" s="3197" t="s">
        <v>1481</v>
      </c>
      <c r="Y23" s="3199"/>
      <c r="Z23" s="1000" t="str">
        <f t="shared" si="1"/>
        <v>B-2.7.1.1.13</v>
      </c>
    </row>
    <row r="24" spans="1:26" ht="40.25" customHeight="1">
      <c r="A24" s="1000" t="s">
        <v>1482</v>
      </c>
      <c r="B24" s="3177" t="s">
        <v>1483</v>
      </c>
      <c r="C24" s="3178"/>
      <c r="D24" s="1016"/>
      <c r="E24" s="1016"/>
      <c r="F24" s="1016"/>
      <c r="G24" s="1016"/>
      <c r="H24" s="1016"/>
      <c r="I24" s="1016"/>
      <c r="J24" s="1016"/>
      <c r="K24" s="1016"/>
      <c r="L24" s="1016"/>
      <c r="M24" s="1016"/>
      <c r="N24" s="1016" t="str">
        <f>IF(M24&gt;0,M24,"")</f>
        <v/>
      </c>
      <c r="O24" s="1016" t="str">
        <f>IF(L24&gt;0,L24,"")</f>
        <v/>
      </c>
      <c r="P24" s="1016" t="str">
        <f>IF(K24&gt;0,K24,"")</f>
        <v/>
      </c>
      <c r="Q24" s="1016" t="str">
        <f>IF(J24&gt;0,J24,"")</f>
        <v/>
      </c>
      <c r="R24" s="1016" t="str">
        <f>IF(I24&gt;0,I24,"")</f>
        <v/>
      </c>
      <c r="S24" s="1016" t="str">
        <f>IF(H24&gt;0,H24,"")</f>
        <v/>
      </c>
      <c r="T24" s="1016" t="str">
        <f>IF(G24&gt;0,G24,"")</f>
        <v/>
      </c>
      <c r="U24" s="1016" t="str">
        <f>IF(F24&gt;0,F24,"")</f>
        <v/>
      </c>
      <c r="V24" s="1016" t="str">
        <f>IF(E24&gt;0,E24,"")</f>
        <v/>
      </c>
      <c r="W24" s="1016" t="str">
        <f>IF(D24&gt;0,D24,"")</f>
        <v/>
      </c>
      <c r="X24" s="3197" t="s">
        <v>1484</v>
      </c>
      <c r="Y24" s="3199"/>
      <c r="Z24" s="1000" t="str">
        <f t="shared" si="1"/>
        <v>B-2.7.1.1.14</v>
      </c>
    </row>
    <row r="25" spans="1:26" ht="40.25" customHeight="1">
      <c r="A25" s="1000" t="s">
        <v>1485</v>
      </c>
      <c r="B25" s="3177" t="s">
        <v>1486</v>
      </c>
      <c r="C25" s="3178"/>
      <c r="D25" s="1017"/>
      <c r="E25" s="1017"/>
      <c r="F25" s="1017"/>
      <c r="G25" s="1017"/>
      <c r="H25" s="1017"/>
      <c r="I25" s="1017"/>
      <c r="J25" s="1017"/>
      <c r="K25" s="1017"/>
      <c r="L25" s="1017"/>
      <c r="M25" s="1017"/>
      <c r="N25" s="1016" t="str">
        <f>IF(M25&gt;0,M25,"")</f>
        <v/>
      </c>
      <c r="O25" s="1016" t="str">
        <f>IF(L25&gt;0,L25,"")</f>
        <v/>
      </c>
      <c r="P25" s="1016" t="str">
        <f>IF(K25&gt;0,K25,"")</f>
        <v/>
      </c>
      <c r="Q25" s="1016" t="str">
        <f>IF(J25&gt;0,J25,"")</f>
        <v/>
      </c>
      <c r="R25" s="1016" t="str">
        <f>IF(I25&gt;0,I25,"")</f>
        <v/>
      </c>
      <c r="S25" s="1016" t="str">
        <f>IF(H25&gt;0,H25,"")</f>
        <v/>
      </c>
      <c r="T25" s="1016" t="str">
        <f>IF(G25&gt;0,G25,"")</f>
        <v/>
      </c>
      <c r="U25" s="1016" t="str">
        <f>IF(F25&gt;0,F25,"")</f>
        <v/>
      </c>
      <c r="V25" s="1016" t="str">
        <f>IF(E25&gt;0,E25,"")</f>
        <v/>
      </c>
      <c r="W25" s="1016" t="str">
        <f>IF(D25&gt;0,D25,"")</f>
        <v/>
      </c>
      <c r="X25" s="3195" t="s">
        <v>1487</v>
      </c>
      <c r="Y25" s="3196"/>
      <c r="Z25" s="1000" t="str">
        <f t="shared" si="1"/>
        <v>B-2.7.1.1.15</v>
      </c>
    </row>
    <row r="26" spans="1:26" ht="40.25" customHeight="1">
      <c r="A26" s="1000" t="s">
        <v>1488</v>
      </c>
      <c r="B26" s="3177" t="s">
        <v>1489</v>
      </c>
      <c r="C26" s="3178"/>
      <c r="D26" s="1017"/>
      <c r="E26" s="1017"/>
      <c r="F26" s="1017"/>
      <c r="G26" s="1017"/>
      <c r="H26" s="1017"/>
      <c r="I26" s="1017"/>
      <c r="J26" s="1017"/>
      <c r="K26" s="1017"/>
      <c r="L26" s="1017"/>
      <c r="M26" s="1017"/>
      <c r="N26" s="1016" t="str">
        <f>IF(M26&gt;0,M26,"")</f>
        <v/>
      </c>
      <c r="O26" s="1016" t="str">
        <f>IF(L26&gt;0,L26,"")</f>
        <v/>
      </c>
      <c r="P26" s="1016" t="str">
        <f>IF(K26&gt;0,K26,"")</f>
        <v/>
      </c>
      <c r="Q26" s="1016" t="str">
        <f>IF(J26&gt;0,J26,"")</f>
        <v/>
      </c>
      <c r="R26" s="1016" t="str">
        <f>IF(I26&gt;0,I26,"")</f>
        <v/>
      </c>
      <c r="S26" s="1016" t="str">
        <f>IF(H26&gt;0,H26,"")</f>
        <v/>
      </c>
      <c r="T26" s="1016" t="str">
        <f>IF(G26&gt;0,G26,"")</f>
        <v/>
      </c>
      <c r="U26" s="1016" t="str">
        <f>IF(F26&gt;0,F26,"")</f>
        <v/>
      </c>
      <c r="V26" s="1016" t="str">
        <f>IF(E26&gt;0,E26,"")</f>
        <v/>
      </c>
      <c r="W26" s="1016" t="str">
        <f>IF(D26&gt;0,D26,"")</f>
        <v/>
      </c>
      <c r="X26" s="3195" t="s">
        <v>1490</v>
      </c>
      <c r="Y26" s="3196"/>
      <c r="Z26" s="1000" t="str">
        <f t="shared" si="1"/>
        <v>B-2.7.1.1.16</v>
      </c>
    </row>
    <row r="27" spans="1:26" ht="40.25" customHeight="1">
      <c r="A27" s="1000" t="s">
        <v>1491</v>
      </c>
      <c r="B27" s="3177" t="s">
        <v>1279</v>
      </c>
      <c r="C27" s="3178"/>
      <c r="D27" s="1018"/>
      <c r="E27" s="1018"/>
      <c r="F27" s="1018"/>
      <c r="G27" s="1014"/>
      <c r="H27" s="1014"/>
      <c r="I27" s="1014"/>
      <c r="J27" s="1014"/>
      <c r="K27" s="1014"/>
      <c r="L27" s="1018"/>
      <c r="M27" s="1018"/>
      <c r="N27" s="1004"/>
      <c r="O27" s="1018"/>
      <c r="P27" s="1018"/>
      <c r="Q27" s="1018"/>
      <c r="R27" s="1018"/>
      <c r="S27" s="1018"/>
      <c r="T27" s="1014"/>
      <c r="U27" s="1014"/>
      <c r="V27" s="1014"/>
      <c r="W27" s="1014"/>
      <c r="X27" s="3195" t="s">
        <v>1316</v>
      </c>
      <c r="Y27" s="3196"/>
      <c r="Z27" s="1000" t="str">
        <f t="shared" si="1"/>
        <v>B-2.7.1.1.17</v>
      </c>
    </row>
    <row r="28" spans="1:26" ht="60" customHeight="1">
      <c r="A28" s="1000" t="s">
        <v>1492</v>
      </c>
      <c r="B28" s="3177" t="s">
        <v>223</v>
      </c>
      <c r="C28" s="3178"/>
      <c r="D28" s="1018"/>
      <c r="E28" s="1018"/>
      <c r="F28" s="1018"/>
      <c r="G28" s="1014"/>
      <c r="H28" s="1014"/>
      <c r="I28" s="1019"/>
      <c r="J28" s="1004"/>
      <c r="K28" s="1019"/>
      <c r="L28" s="1018"/>
      <c r="M28" s="1018"/>
      <c r="N28" s="1004"/>
      <c r="O28" s="1018"/>
      <c r="P28" s="1018"/>
      <c r="Q28" s="1018"/>
      <c r="R28" s="1018"/>
      <c r="S28" s="1018"/>
      <c r="T28" s="1014"/>
      <c r="U28" s="1014"/>
      <c r="V28" s="1019"/>
      <c r="W28" s="1019"/>
      <c r="X28" s="3229" t="s">
        <v>224</v>
      </c>
      <c r="Y28" s="3230"/>
      <c r="Z28" s="1000" t="str">
        <f t="shared" si="1"/>
        <v>B-2.7.1.1.18</v>
      </c>
    </row>
    <row r="29" spans="1:26" ht="18" customHeight="1">
      <c r="A29" s="852" t="s">
        <v>341</v>
      </c>
      <c r="B29" s="1020"/>
      <c r="C29" s="1020"/>
      <c r="D29" s="1020"/>
      <c r="E29" s="1020"/>
      <c r="F29" s="1020"/>
      <c r="G29" s="1020"/>
      <c r="I29" s="1020"/>
      <c r="J29" s="1020"/>
      <c r="K29" s="1020"/>
      <c r="L29" s="1020"/>
      <c r="M29" s="1020"/>
      <c r="N29" s="1020"/>
      <c r="O29" s="1020"/>
      <c r="P29" s="1020"/>
      <c r="Q29" s="1020"/>
      <c r="R29" s="1020"/>
      <c r="S29" s="1020"/>
      <c r="T29" s="1020"/>
      <c r="U29" s="1020"/>
      <c r="V29" s="1020"/>
      <c r="W29" s="1020"/>
      <c r="X29" s="1020"/>
      <c r="Y29" s="1020"/>
      <c r="Z29" s="1021" t="s">
        <v>735</v>
      </c>
    </row>
    <row r="30" spans="1:26" ht="18" customHeight="1">
      <c r="A30" s="1022" t="s">
        <v>1493</v>
      </c>
      <c r="D30" s="1023"/>
      <c r="E30" s="1023"/>
      <c r="F30" s="1024"/>
      <c r="G30" s="1025"/>
      <c r="I30" s="1025"/>
      <c r="J30" s="1025"/>
      <c r="K30" s="1026"/>
      <c r="L30" s="1027"/>
      <c r="M30" s="1027"/>
      <c r="N30" s="1025"/>
      <c r="O30" s="1024"/>
      <c r="Q30" s="1023"/>
      <c r="R30" s="1023"/>
      <c r="S30" s="1023"/>
      <c r="T30" s="1028"/>
      <c r="U30" s="1028"/>
      <c r="V30" s="1028"/>
      <c r="W30" s="1028"/>
      <c r="X30" s="1028"/>
      <c r="Y30" s="433"/>
      <c r="Z30" s="1029" t="s">
        <v>1494</v>
      </c>
    </row>
    <row r="31" spans="1:26" ht="18" customHeight="1">
      <c r="A31" s="856" t="s">
        <v>1495</v>
      </c>
      <c r="D31" s="857"/>
      <c r="E31" s="857"/>
      <c r="F31" s="1030"/>
      <c r="G31" s="1031"/>
      <c r="H31" s="1032"/>
      <c r="I31" s="1031"/>
      <c r="J31" s="1031"/>
      <c r="K31" s="1033"/>
      <c r="L31" s="1034"/>
      <c r="N31" s="1030"/>
      <c r="O31" s="1030"/>
      <c r="Q31" s="857"/>
      <c r="R31" s="857"/>
      <c r="S31" s="857"/>
      <c r="T31" s="1028"/>
      <c r="U31" s="1028"/>
      <c r="V31" s="1028"/>
      <c r="W31" s="1028"/>
      <c r="X31" s="1028"/>
      <c r="Y31" s="433"/>
      <c r="Z31" s="1035" t="s">
        <v>1496</v>
      </c>
    </row>
    <row r="32" spans="1:26" ht="18" customHeight="1">
      <c r="A32" s="1036" t="s">
        <v>1497</v>
      </c>
      <c r="B32" s="857"/>
      <c r="C32" s="857"/>
      <c r="D32" s="1028"/>
      <c r="E32" s="1028"/>
      <c r="F32" s="1031"/>
      <c r="G32" s="1031"/>
      <c r="I32" s="1031"/>
      <c r="J32" s="1031"/>
      <c r="K32" s="1033"/>
      <c r="L32" s="1034"/>
      <c r="N32" s="1031"/>
      <c r="O32" s="1031"/>
      <c r="Q32" s="1028"/>
      <c r="R32" s="1028"/>
      <c r="S32" s="1028"/>
      <c r="T32" s="1028"/>
      <c r="U32" s="1028"/>
      <c r="V32" s="1028"/>
      <c r="W32" s="1028"/>
      <c r="X32" s="1028"/>
      <c r="Y32" s="433"/>
      <c r="Z32" s="1037" t="s">
        <v>1498</v>
      </c>
    </row>
    <row r="33" spans="1:26" ht="18" customHeight="1">
      <c r="A33" s="1022" t="s">
        <v>1499</v>
      </c>
      <c r="B33" s="1028"/>
      <c r="C33" s="1028"/>
      <c r="D33" s="1028"/>
      <c r="E33" s="1028"/>
      <c r="F33" s="1031"/>
      <c r="G33" s="1031"/>
      <c r="H33" s="1031"/>
      <c r="I33" s="1031"/>
      <c r="J33" s="1031"/>
      <c r="K33" s="1031"/>
      <c r="L33" s="1031"/>
      <c r="N33" s="1031"/>
      <c r="O33" s="1031"/>
      <c r="Q33" s="1028"/>
      <c r="R33" s="1028"/>
      <c r="S33" s="1028"/>
      <c r="T33" s="1028"/>
      <c r="U33" s="1028"/>
      <c r="V33" s="1028"/>
      <c r="W33" s="1028"/>
      <c r="X33" s="1028"/>
      <c r="Y33" s="1028"/>
      <c r="Z33" s="1038" t="s">
        <v>1500</v>
      </c>
    </row>
    <row r="34" spans="1:26" ht="18" customHeight="1">
      <c r="A34" s="1039" t="s">
        <v>1501</v>
      </c>
      <c r="Z34" s="1038" t="s">
        <v>1502</v>
      </c>
    </row>
    <row r="35" spans="1:26" ht="25.25" customHeight="1">
      <c r="A35" s="1040" t="s">
        <v>1503</v>
      </c>
      <c r="B35" s="995"/>
      <c r="C35" s="995"/>
      <c r="D35" s="995"/>
      <c r="E35" s="995"/>
      <c r="F35" s="995"/>
      <c r="G35" s="995"/>
      <c r="H35" s="995"/>
      <c r="I35" s="995"/>
      <c r="J35" s="995"/>
      <c r="K35" s="995"/>
      <c r="L35" s="885"/>
      <c r="M35" s="917"/>
      <c r="N35" s="1041"/>
      <c r="O35" s="995"/>
      <c r="P35" s="995"/>
      <c r="Q35" s="995"/>
      <c r="R35" s="995"/>
      <c r="S35" s="995"/>
      <c r="T35" s="995"/>
      <c r="U35" s="995"/>
      <c r="V35" s="995"/>
      <c r="W35" s="995"/>
      <c r="X35" s="995"/>
      <c r="Y35" s="1042"/>
      <c r="Z35" s="888" t="s">
        <v>1504</v>
      </c>
    </row>
    <row r="36" spans="1:26" ht="30" customHeight="1">
      <c r="A36" s="998" t="s">
        <v>1352</v>
      </c>
      <c r="B36" s="3212" t="s">
        <v>937</v>
      </c>
      <c r="C36" s="3220"/>
      <c r="D36" s="3213"/>
      <c r="E36" s="998" t="s">
        <v>356</v>
      </c>
      <c r="F36" s="998">
        <v>2017</v>
      </c>
      <c r="G36" s="998">
        <v>2018</v>
      </c>
      <c r="H36" s="998">
        <v>2019</v>
      </c>
      <c r="I36" s="998">
        <v>2020</v>
      </c>
      <c r="J36" s="998">
        <v>2021</v>
      </c>
      <c r="K36" s="998">
        <v>2022</v>
      </c>
      <c r="L36" s="3221" t="s">
        <v>223</v>
      </c>
      <c r="M36" s="3221"/>
      <c r="N36" s="3221" t="s">
        <v>224</v>
      </c>
      <c r="O36" s="3221"/>
      <c r="P36" s="998">
        <v>2022</v>
      </c>
      <c r="Q36" s="998">
        <v>2021</v>
      </c>
      <c r="R36" s="998">
        <v>2020</v>
      </c>
      <c r="S36" s="998">
        <v>2019</v>
      </c>
      <c r="T36" s="998">
        <v>2018</v>
      </c>
      <c r="U36" s="998">
        <v>2017</v>
      </c>
      <c r="V36" s="998" t="s">
        <v>326</v>
      </c>
      <c r="W36" s="3212" t="s">
        <v>409</v>
      </c>
      <c r="X36" s="3220"/>
      <c r="Y36" s="3213"/>
      <c r="Z36" s="998" t="s">
        <v>358</v>
      </c>
    </row>
    <row r="37" spans="1:26" ht="78.75" customHeight="1">
      <c r="A37" s="1000" t="s">
        <v>1505</v>
      </c>
      <c r="B37" s="3210" t="s">
        <v>1506</v>
      </c>
      <c r="C37" s="3211"/>
      <c r="D37" s="3035"/>
      <c r="E37" s="1043" t="s">
        <v>1507</v>
      </c>
      <c r="F37" s="1004"/>
      <c r="G37" s="1004"/>
      <c r="H37" s="1004"/>
      <c r="I37" s="1004"/>
      <c r="J37" s="1004"/>
      <c r="K37" s="1004"/>
      <c r="L37" s="3185"/>
      <c r="M37" s="3185"/>
      <c r="N37" s="3185"/>
      <c r="O37" s="3185"/>
      <c r="P37" s="1004"/>
      <c r="Q37" s="1004"/>
      <c r="R37" s="1004"/>
      <c r="S37" s="1004"/>
      <c r="T37" s="1004"/>
      <c r="U37" s="1004"/>
      <c r="V37" s="1043" t="s">
        <v>1508</v>
      </c>
      <c r="W37" s="3197" t="s">
        <v>1509</v>
      </c>
      <c r="X37" s="3198"/>
      <c r="Y37" s="3199"/>
      <c r="Z37" s="1000" t="str">
        <f t="shared" ref="Z37:Z43" si="2">A37</f>
        <v>B-2.7.1.2.1</v>
      </c>
    </row>
    <row r="38" spans="1:26" ht="60" customHeight="1">
      <c r="A38" s="1000" t="s">
        <v>1505</v>
      </c>
      <c r="B38" s="3210" t="s">
        <v>1510</v>
      </c>
      <c r="C38" s="3211"/>
      <c r="D38" s="3035"/>
      <c r="E38" s="1043" t="s">
        <v>366</v>
      </c>
      <c r="F38" s="1004"/>
      <c r="G38" s="1004"/>
      <c r="H38" s="1004"/>
      <c r="I38" s="1004"/>
      <c r="J38" s="1004"/>
      <c r="K38" s="1004"/>
      <c r="L38" s="3185"/>
      <c r="M38" s="3185"/>
      <c r="N38" s="3185"/>
      <c r="O38" s="3185"/>
      <c r="P38" s="1004"/>
      <c r="Q38" s="1004"/>
      <c r="R38" s="1004"/>
      <c r="S38" s="1004"/>
      <c r="T38" s="1004"/>
      <c r="U38" s="1004"/>
      <c r="V38" s="1000" t="s">
        <v>366</v>
      </c>
      <c r="W38" s="3197" t="s">
        <v>1511</v>
      </c>
      <c r="X38" s="3198"/>
      <c r="Y38" s="3199"/>
      <c r="Z38" s="1000" t="str">
        <f t="shared" si="2"/>
        <v>B-2.7.1.2.1</v>
      </c>
    </row>
    <row r="39" spans="1:26" ht="60" customHeight="1">
      <c r="A39" s="1000" t="s">
        <v>1512</v>
      </c>
      <c r="B39" s="3210" t="s">
        <v>1513</v>
      </c>
      <c r="C39" s="3211"/>
      <c r="D39" s="3035"/>
      <c r="E39" s="1043" t="s">
        <v>940</v>
      </c>
      <c r="F39" s="1004"/>
      <c r="G39" s="1004"/>
      <c r="H39" s="1004"/>
      <c r="I39" s="1004"/>
      <c r="J39" s="1004"/>
      <c r="K39" s="1004"/>
      <c r="L39" s="3185"/>
      <c r="M39" s="3185"/>
      <c r="N39" s="3185"/>
      <c r="O39" s="3185"/>
      <c r="P39" s="1004"/>
      <c r="Q39" s="1004"/>
      <c r="R39" s="1004"/>
      <c r="S39" s="1004"/>
      <c r="T39" s="1004"/>
      <c r="U39" s="1004"/>
      <c r="V39" s="1000" t="s">
        <v>443</v>
      </c>
      <c r="W39" s="3217" t="s">
        <v>1514</v>
      </c>
      <c r="X39" s="3218"/>
      <c r="Y39" s="3219"/>
      <c r="Z39" s="1000" t="str">
        <f t="shared" si="2"/>
        <v>B-2.7.1.2.2</v>
      </c>
    </row>
    <row r="40" spans="1:26" ht="61.25" customHeight="1">
      <c r="A40" s="1000" t="s">
        <v>1515</v>
      </c>
      <c r="B40" s="3210" t="s">
        <v>1516</v>
      </c>
      <c r="C40" s="3211"/>
      <c r="D40" s="3035"/>
      <c r="E40" s="1043" t="s">
        <v>388</v>
      </c>
      <c r="F40" s="1004"/>
      <c r="G40" s="1004"/>
      <c r="H40" s="1004"/>
      <c r="I40" s="1004"/>
      <c r="J40" s="1004"/>
      <c r="K40" s="1004"/>
      <c r="L40" s="3185"/>
      <c r="M40" s="3185"/>
      <c r="N40" s="3185"/>
      <c r="O40" s="3185"/>
      <c r="P40" s="1004"/>
      <c r="Q40" s="1004"/>
      <c r="R40" s="1004"/>
      <c r="S40" s="1004"/>
      <c r="T40" s="1004"/>
      <c r="U40" s="1004"/>
      <c r="V40" s="1000" t="s">
        <v>389</v>
      </c>
      <c r="W40" s="3197" t="s">
        <v>1517</v>
      </c>
      <c r="X40" s="3198"/>
      <c r="Y40" s="3199"/>
      <c r="Z40" s="1000" t="str">
        <f t="shared" si="2"/>
        <v>B-2.7.1.2.3</v>
      </c>
    </row>
    <row r="41" spans="1:26" ht="87" customHeight="1">
      <c r="A41" s="1000" t="s">
        <v>1518</v>
      </c>
      <c r="B41" s="3210" t="s">
        <v>1519</v>
      </c>
      <c r="C41" s="3211"/>
      <c r="D41" s="3035"/>
      <c r="E41" s="1043" t="s">
        <v>388</v>
      </c>
      <c r="F41" s="1004"/>
      <c r="G41" s="1004"/>
      <c r="H41" s="1004"/>
      <c r="I41" s="1004"/>
      <c r="J41" s="1004"/>
      <c r="K41" s="1004"/>
      <c r="L41" s="3185"/>
      <c r="M41" s="3185"/>
      <c r="N41" s="3185"/>
      <c r="O41" s="3185"/>
      <c r="P41" s="1004"/>
      <c r="Q41" s="1004"/>
      <c r="R41" s="1004"/>
      <c r="S41" s="1004"/>
      <c r="T41" s="1004"/>
      <c r="U41" s="1004"/>
      <c r="V41" s="1000" t="s">
        <v>389</v>
      </c>
      <c r="W41" s="3197" t="s">
        <v>1520</v>
      </c>
      <c r="X41" s="3198"/>
      <c r="Y41" s="3199"/>
      <c r="Z41" s="1000" t="str">
        <f t="shared" si="2"/>
        <v>B-2.7.1.2.4</v>
      </c>
    </row>
    <row r="42" spans="1:26" ht="59" customHeight="1">
      <c r="A42" s="1000" t="s">
        <v>1521</v>
      </c>
      <c r="B42" s="3210" t="s">
        <v>1522</v>
      </c>
      <c r="C42" s="3211"/>
      <c r="D42" s="3035"/>
      <c r="E42" s="1043" t="s">
        <v>1523</v>
      </c>
      <c r="F42" s="1004"/>
      <c r="G42" s="1004"/>
      <c r="H42" s="1004"/>
      <c r="I42" s="1004"/>
      <c r="J42" s="1004"/>
      <c r="K42" s="1004"/>
      <c r="L42" s="3185"/>
      <c r="M42" s="3185"/>
      <c r="N42" s="3185"/>
      <c r="O42" s="3185"/>
      <c r="P42" s="1004"/>
      <c r="Q42" s="1004"/>
      <c r="R42" s="1004"/>
      <c r="S42" s="1004"/>
      <c r="T42" s="1004"/>
      <c r="U42" s="1004"/>
      <c r="V42" s="1000" t="s">
        <v>389</v>
      </c>
      <c r="W42" s="3197" t="s">
        <v>1524</v>
      </c>
      <c r="X42" s="3198"/>
      <c r="Y42" s="3199"/>
      <c r="Z42" s="1000" t="str">
        <f t="shared" si="2"/>
        <v>B-2.7.1.2.5</v>
      </c>
    </row>
    <row r="43" spans="1:26" ht="110" customHeight="1">
      <c r="A43" s="1000" t="s">
        <v>1525</v>
      </c>
      <c r="B43" s="3210" t="s">
        <v>1526</v>
      </c>
      <c r="C43" s="3211"/>
      <c r="D43" s="3035"/>
      <c r="E43" s="1043" t="s">
        <v>1523</v>
      </c>
      <c r="F43" s="1004"/>
      <c r="G43" s="1004"/>
      <c r="H43" s="1004"/>
      <c r="I43" s="1004"/>
      <c r="J43" s="1004"/>
      <c r="K43" s="1004"/>
      <c r="L43" s="3185"/>
      <c r="M43" s="3185"/>
      <c r="N43" s="3185"/>
      <c r="O43" s="3185"/>
      <c r="P43" s="1004"/>
      <c r="Q43" s="1004"/>
      <c r="R43" s="1004"/>
      <c r="S43" s="1004"/>
      <c r="T43" s="1004"/>
      <c r="U43" s="1004"/>
      <c r="V43" s="1000" t="s">
        <v>389</v>
      </c>
      <c r="W43" s="3197" t="s">
        <v>1527</v>
      </c>
      <c r="X43" s="3198"/>
      <c r="Y43" s="3199"/>
      <c r="Z43" s="1000" t="str">
        <f t="shared" si="2"/>
        <v>B-2.7.1.2.6</v>
      </c>
    </row>
    <row r="44" spans="1:26" ht="25.25" customHeight="1">
      <c r="A44" s="1044" t="s">
        <v>1528</v>
      </c>
      <c r="B44" s="1044"/>
      <c r="C44" s="1045"/>
      <c r="D44" s="836"/>
      <c r="E44" s="836"/>
      <c r="F44" s="836"/>
      <c r="G44" s="836"/>
      <c r="H44" s="911"/>
      <c r="I44" s="911"/>
      <c r="J44" s="1046"/>
      <c r="K44" s="836"/>
      <c r="L44" s="836"/>
      <c r="M44" s="837"/>
      <c r="N44" s="996"/>
      <c r="O44" s="836"/>
      <c r="P44" s="836"/>
      <c r="Q44" s="836"/>
      <c r="R44" s="836"/>
      <c r="S44" s="836"/>
      <c r="T44" s="836"/>
      <c r="U44" s="911"/>
      <c r="V44" s="911"/>
      <c r="W44" s="911"/>
      <c r="X44" s="1047"/>
      <c r="Y44" s="1047"/>
      <c r="Z44" s="1048" t="s">
        <v>1529</v>
      </c>
    </row>
    <row r="45" spans="1:26" ht="30" customHeight="1">
      <c r="A45" s="998" t="s">
        <v>210</v>
      </c>
      <c r="B45" s="3179" t="s">
        <v>1530</v>
      </c>
      <c r="C45" s="3180"/>
      <c r="D45" s="999" t="s">
        <v>1420</v>
      </c>
      <c r="E45" s="999" t="s">
        <v>1421</v>
      </c>
      <c r="F45" s="999" t="s">
        <v>1422</v>
      </c>
      <c r="G45" s="999" t="s">
        <v>1423</v>
      </c>
      <c r="H45" s="999" t="s">
        <v>1424</v>
      </c>
      <c r="I45" s="999" t="s">
        <v>1425</v>
      </c>
      <c r="J45" s="999" t="s">
        <v>1426</v>
      </c>
      <c r="K45" s="999" t="s">
        <v>1427</v>
      </c>
      <c r="L45" s="999" t="s">
        <v>1428</v>
      </c>
      <c r="M45" s="999" t="s">
        <v>1429</v>
      </c>
      <c r="N45" s="998" t="s">
        <v>1430</v>
      </c>
      <c r="O45" s="998" t="s">
        <v>1431</v>
      </c>
      <c r="P45" s="998" t="s">
        <v>1432</v>
      </c>
      <c r="Q45" s="998" t="s">
        <v>1433</v>
      </c>
      <c r="R45" s="998" t="s">
        <v>1434</v>
      </c>
      <c r="S45" s="998" t="s">
        <v>1435</v>
      </c>
      <c r="T45" s="998" t="s">
        <v>1436</v>
      </c>
      <c r="U45" s="998" t="s">
        <v>1437</v>
      </c>
      <c r="V45" s="998" t="s">
        <v>1438</v>
      </c>
      <c r="W45" s="998" t="s">
        <v>1439</v>
      </c>
      <c r="X45" s="3236" t="s">
        <v>1531</v>
      </c>
      <c r="Y45" s="3237"/>
      <c r="Z45" s="998" t="s">
        <v>358</v>
      </c>
    </row>
    <row r="46" spans="1:26" ht="40.25" customHeight="1">
      <c r="A46" s="1000" t="s">
        <v>1532</v>
      </c>
      <c r="B46" s="3177" t="s">
        <v>1442</v>
      </c>
      <c r="C46" s="3178"/>
      <c r="D46" s="1001"/>
      <c r="E46" s="1001"/>
      <c r="F46" s="1001"/>
      <c r="G46" s="1002"/>
      <c r="H46" s="1002"/>
      <c r="I46" s="1003"/>
      <c r="J46" s="1003"/>
      <c r="K46" s="1003"/>
      <c r="L46" s="1001"/>
      <c r="M46" s="1001"/>
      <c r="N46" s="1004"/>
      <c r="O46" s="1001"/>
      <c r="P46" s="1001"/>
      <c r="Q46" s="1001"/>
      <c r="R46" s="1001" t="s">
        <v>259</v>
      </c>
      <c r="S46" s="1001"/>
      <c r="T46" s="1002"/>
      <c r="U46" s="1002"/>
      <c r="V46" s="1003"/>
      <c r="W46" s="1003"/>
      <c r="X46" s="3197" t="s">
        <v>1443</v>
      </c>
      <c r="Y46" s="3199"/>
      <c r="Z46" s="1000" t="str">
        <f>A46</f>
        <v>B-2.7.2.1.1</v>
      </c>
    </row>
    <row r="47" spans="1:26" ht="40.25" hidden="1" customHeight="1">
      <c r="A47" s="1005" t="s">
        <v>1533</v>
      </c>
      <c r="B47" s="3238" t="s">
        <v>1445</v>
      </c>
      <c r="C47" s="1049" t="s">
        <v>1446</v>
      </c>
      <c r="D47" s="1007"/>
      <c r="E47" s="1007"/>
      <c r="F47" s="1007"/>
      <c r="G47" s="1008"/>
      <c r="H47" s="1008"/>
      <c r="I47" s="1009"/>
      <c r="J47" s="1009"/>
      <c r="K47" s="1009"/>
      <c r="L47" s="1007"/>
      <c r="M47" s="1007"/>
      <c r="N47" s="1010"/>
      <c r="O47" s="1007"/>
      <c r="P47" s="1007"/>
      <c r="Q47" s="1007"/>
      <c r="R47" s="1007"/>
      <c r="S47" s="1007"/>
      <c r="T47" s="1008"/>
      <c r="U47" s="1008"/>
      <c r="V47" s="1009"/>
      <c r="W47" s="1009"/>
      <c r="X47" s="1011" t="s">
        <v>1447</v>
      </c>
      <c r="Y47" s="3234" t="s">
        <v>1448</v>
      </c>
      <c r="Z47" s="1005" t="str">
        <f t="shared" ref="Z47:Z48" si="3">A47</f>
        <v>B-2.7.2.1.2</v>
      </c>
    </row>
    <row r="48" spans="1:26" ht="40.25" hidden="1" customHeight="1">
      <c r="A48" s="1005" t="s">
        <v>1534</v>
      </c>
      <c r="B48" s="3239"/>
      <c r="C48" s="1049" t="s">
        <v>1450</v>
      </c>
      <c r="D48" s="1007"/>
      <c r="E48" s="1007"/>
      <c r="F48" s="1007"/>
      <c r="G48" s="1008"/>
      <c r="H48" s="1008"/>
      <c r="I48" s="1009"/>
      <c r="J48" s="1009"/>
      <c r="K48" s="1009"/>
      <c r="L48" s="1007"/>
      <c r="M48" s="1007"/>
      <c r="N48" s="1010"/>
      <c r="O48" s="1007"/>
      <c r="P48" s="1007"/>
      <c r="Q48" s="1007"/>
      <c r="R48" s="1007"/>
      <c r="S48" s="1007"/>
      <c r="T48" s="1008"/>
      <c r="U48" s="1008"/>
      <c r="V48" s="1009"/>
      <c r="W48" s="1009"/>
      <c r="X48" s="1011" t="s">
        <v>1451</v>
      </c>
      <c r="Y48" s="3235"/>
      <c r="Z48" s="1005" t="str">
        <f t="shared" si="3"/>
        <v>B-2.7.2.1.3</v>
      </c>
    </row>
    <row r="49" spans="1:26" ht="40.25" customHeight="1">
      <c r="A49" s="1000" t="s">
        <v>1535</v>
      </c>
      <c r="B49" s="3177" t="s">
        <v>1536</v>
      </c>
      <c r="C49" s="3178"/>
      <c r="D49" s="1001"/>
      <c r="E49" s="1001"/>
      <c r="F49" s="1001"/>
      <c r="G49" s="1012"/>
      <c r="H49" s="1012"/>
      <c r="I49" s="1013"/>
      <c r="J49" s="1013"/>
      <c r="K49" s="1012"/>
      <c r="L49" s="1001"/>
      <c r="M49" s="1001"/>
      <c r="N49" s="1004"/>
      <c r="O49" s="1001"/>
      <c r="P49" s="1001"/>
      <c r="Q49" s="1001"/>
      <c r="R49" s="1001"/>
      <c r="S49" s="1001"/>
      <c r="T49" s="1012"/>
      <c r="U49" s="1012"/>
      <c r="V49" s="1013"/>
      <c r="W49" s="1013"/>
      <c r="X49" s="3197" t="s">
        <v>1537</v>
      </c>
      <c r="Y49" s="3199"/>
      <c r="Z49" s="1000" t="str">
        <f t="shared" ref="Z49:Z56" si="4">A49</f>
        <v>B-2.7.2.1.4</v>
      </c>
    </row>
    <row r="50" spans="1:26" ht="40.25" customHeight="1">
      <c r="A50" s="1000" t="s">
        <v>1538</v>
      </c>
      <c r="B50" s="3177" t="s">
        <v>1456</v>
      </c>
      <c r="C50" s="3178"/>
      <c r="D50" s="1001"/>
      <c r="E50" s="1001"/>
      <c r="F50" s="1001"/>
      <c r="G50" s="1012"/>
      <c r="H50" s="1012"/>
      <c r="I50" s="1013"/>
      <c r="J50" s="1013"/>
      <c r="K50" s="1012"/>
      <c r="L50" s="1001"/>
      <c r="M50" s="1001"/>
      <c r="N50" s="1004"/>
      <c r="O50" s="1001"/>
      <c r="P50" s="1001"/>
      <c r="Q50" s="1001"/>
      <c r="R50" s="1001"/>
      <c r="S50" s="1001"/>
      <c r="T50" s="1012"/>
      <c r="U50" s="1012"/>
      <c r="V50" s="1013"/>
      <c r="W50" s="1013"/>
      <c r="X50" s="3197" t="s">
        <v>1457</v>
      </c>
      <c r="Y50" s="3199"/>
      <c r="Z50" s="1000" t="str">
        <f t="shared" si="4"/>
        <v>B-2.7.2.1.5</v>
      </c>
    </row>
    <row r="51" spans="1:26" ht="40.25" customHeight="1">
      <c r="A51" s="1000" t="s">
        <v>1539</v>
      </c>
      <c r="B51" s="3177" t="s">
        <v>1272</v>
      </c>
      <c r="C51" s="3178"/>
      <c r="D51" s="1001"/>
      <c r="E51" s="1001"/>
      <c r="F51" s="1001"/>
      <c r="G51" s="1012"/>
      <c r="H51" s="1012"/>
      <c r="I51" s="1013"/>
      <c r="J51" s="1013"/>
      <c r="K51" s="1012"/>
      <c r="L51" s="1001"/>
      <c r="M51" s="1001"/>
      <c r="N51" s="1004"/>
      <c r="O51" s="1001"/>
      <c r="P51" s="1001"/>
      <c r="Q51" s="1001"/>
      <c r="R51" s="1001"/>
      <c r="S51" s="1001"/>
      <c r="T51" s="1012"/>
      <c r="U51" s="1012"/>
      <c r="V51" s="1013"/>
      <c r="W51" s="1013"/>
      <c r="X51" s="3197" t="s">
        <v>1459</v>
      </c>
      <c r="Y51" s="3199"/>
      <c r="Z51" s="1000" t="str">
        <f t="shared" si="4"/>
        <v>B-2.7.2.1.6</v>
      </c>
    </row>
    <row r="52" spans="1:26" ht="40.25" customHeight="1">
      <c r="A52" s="1000" t="s">
        <v>1540</v>
      </c>
      <c r="B52" s="3177" t="s">
        <v>1461</v>
      </c>
      <c r="C52" s="3178"/>
      <c r="D52" s="1001"/>
      <c r="E52" s="1001"/>
      <c r="F52" s="1001"/>
      <c r="G52" s="1012"/>
      <c r="H52" s="1012"/>
      <c r="I52" s="1013"/>
      <c r="J52" s="1013"/>
      <c r="K52" s="1012"/>
      <c r="L52" s="1001"/>
      <c r="M52" s="1001"/>
      <c r="N52" s="1004"/>
      <c r="O52" s="1001"/>
      <c r="P52" s="1001"/>
      <c r="Q52" s="1001"/>
      <c r="R52" s="1001"/>
      <c r="S52" s="1001"/>
      <c r="T52" s="1012"/>
      <c r="U52" s="1012"/>
      <c r="V52" s="1013"/>
      <c r="W52" s="1013"/>
      <c r="X52" s="3197" t="s">
        <v>1462</v>
      </c>
      <c r="Y52" s="3199"/>
      <c r="Z52" s="1000" t="str">
        <f t="shared" si="4"/>
        <v>B-2.7.2.1.7</v>
      </c>
    </row>
    <row r="53" spans="1:26" ht="40.25" customHeight="1">
      <c r="A53" s="1000" t="s">
        <v>1541</v>
      </c>
      <c r="B53" s="3177" t="s">
        <v>1542</v>
      </c>
      <c r="C53" s="3178"/>
      <c r="D53" s="1001"/>
      <c r="E53" s="1001"/>
      <c r="F53" s="1001"/>
      <c r="G53" s="1012"/>
      <c r="H53" s="1012"/>
      <c r="I53" s="1013"/>
      <c r="J53" s="1013"/>
      <c r="K53" s="1012"/>
      <c r="L53" s="1001"/>
      <c r="M53" s="1001"/>
      <c r="N53" s="1004"/>
      <c r="O53" s="1001"/>
      <c r="P53" s="1001"/>
      <c r="Q53" s="1001"/>
      <c r="R53" s="1001"/>
      <c r="S53" s="1001"/>
      <c r="T53" s="1012"/>
      <c r="U53" s="1012"/>
      <c r="V53" s="1013"/>
      <c r="W53" s="1013"/>
      <c r="X53" s="3197" t="s">
        <v>1543</v>
      </c>
      <c r="Y53" s="3199"/>
      <c r="Z53" s="1000" t="str">
        <f t="shared" si="4"/>
        <v>B-2.7.2.1.8</v>
      </c>
    </row>
    <row r="54" spans="1:26" ht="40.25" customHeight="1">
      <c r="A54" s="1000" t="s">
        <v>1544</v>
      </c>
      <c r="B54" s="3177" t="s">
        <v>1545</v>
      </c>
      <c r="C54" s="3178"/>
      <c r="D54" s="1001"/>
      <c r="E54" s="1001"/>
      <c r="F54" s="1001"/>
      <c r="G54" s="1012"/>
      <c r="H54" s="1012"/>
      <c r="I54" s="1013"/>
      <c r="J54" s="1013"/>
      <c r="K54" s="1012"/>
      <c r="L54" s="1001"/>
      <c r="M54" s="1001"/>
      <c r="N54" s="1004"/>
      <c r="O54" s="1001"/>
      <c r="P54" s="1001"/>
      <c r="Q54" s="1001"/>
      <c r="R54" s="1001"/>
      <c r="S54" s="1001"/>
      <c r="T54" s="1012"/>
      <c r="U54" s="1012"/>
      <c r="V54" s="1013"/>
      <c r="W54" s="1013"/>
      <c r="X54" s="3197" t="s">
        <v>1546</v>
      </c>
      <c r="Y54" s="3199"/>
      <c r="Z54" s="1000" t="str">
        <f t="shared" si="4"/>
        <v>B-2.7.2.1.9</v>
      </c>
    </row>
    <row r="55" spans="1:26" ht="40.25" customHeight="1">
      <c r="A55" s="1000" t="s">
        <v>1547</v>
      </c>
      <c r="B55" s="3177" t="s">
        <v>1548</v>
      </c>
      <c r="C55" s="3178"/>
      <c r="D55" s="1001"/>
      <c r="E55" s="1001"/>
      <c r="F55" s="1001"/>
      <c r="G55" s="1012"/>
      <c r="H55" s="1012"/>
      <c r="I55" s="1013"/>
      <c r="J55" s="1013"/>
      <c r="K55" s="1012"/>
      <c r="L55" s="1001"/>
      <c r="M55" s="1001"/>
      <c r="N55" s="1004"/>
      <c r="O55" s="1001"/>
      <c r="P55" s="1001"/>
      <c r="Q55" s="1001"/>
      <c r="R55" s="1001"/>
      <c r="S55" s="1001"/>
      <c r="T55" s="1012"/>
      <c r="U55" s="1012"/>
      <c r="V55" s="1013"/>
      <c r="W55" s="1013"/>
      <c r="X55" s="3197" t="s">
        <v>1471</v>
      </c>
      <c r="Y55" s="3199"/>
      <c r="Z55" s="1000" t="str">
        <f t="shared" si="4"/>
        <v>B-2.7.2.1.10</v>
      </c>
    </row>
    <row r="56" spans="1:26" ht="40.25" customHeight="1">
      <c r="A56" s="1000" t="s">
        <v>1549</v>
      </c>
      <c r="B56" s="3177" t="s">
        <v>1480</v>
      </c>
      <c r="C56" s="3178"/>
      <c r="D56" s="1001"/>
      <c r="E56" s="1001"/>
      <c r="F56" s="1001"/>
      <c r="G56" s="1012"/>
      <c r="H56" s="1012"/>
      <c r="I56" s="1013"/>
      <c r="J56" s="1013"/>
      <c r="K56" s="1012"/>
      <c r="L56" s="1001"/>
      <c r="M56" s="1001"/>
      <c r="N56" s="1004"/>
      <c r="O56" s="1001"/>
      <c r="P56" s="1001"/>
      <c r="Q56" s="1001"/>
      <c r="R56" s="1001"/>
      <c r="S56" s="1001"/>
      <c r="T56" s="1012"/>
      <c r="U56" s="1012"/>
      <c r="V56" s="1013"/>
      <c r="W56" s="1013"/>
      <c r="X56" s="3197" t="s">
        <v>1481</v>
      </c>
      <c r="Y56" s="3199"/>
      <c r="Z56" s="1000" t="str">
        <f t="shared" si="4"/>
        <v>B-2.7.2.1.11</v>
      </c>
    </row>
    <row r="57" spans="1:26" ht="44.25" customHeight="1">
      <c r="A57" s="998" t="s">
        <v>210</v>
      </c>
      <c r="B57" s="3179" t="s">
        <v>1530</v>
      </c>
      <c r="C57" s="3180"/>
      <c r="D57" s="999" t="s">
        <v>1420</v>
      </c>
      <c r="E57" s="999" t="s">
        <v>1421</v>
      </c>
      <c r="F57" s="999" t="s">
        <v>1422</v>
      </c>
      <c r="G57" s="999" t="s">
        <v>1423</v>
      </c>
      <c r="H57" s="999" t="s">
        <v>1424</v>
      </c>
      <c r="I57" s="999" t="s">
        <v>1425</v>
      </c>
      <c r="J57" s="999" t="s">
        <v>1426</v>
      </c>
      <c r="K57" s="999" t="s">
        <v>1427</v>
      </c>
      <c r="L57" s="999" t="s">
        <v>1428</v>
      </c>
      <c r="M57" s="999" t="s">
        <v>1429</v>
      </c>
      <c r="N57" s="998" t="s">
        <v>1430</v>
      </c>
      <c r="O57" s="998" t="s">
        <v>1431</v>
      </c>
      <c r="P57" s="998" t="s">
        <v>1432</v>
      </c>
      <c r="Q57" s="998" t="s">
        <v>1433</v>
      </c>
      <c r="R57" s="998" t="s">
        <v>1434</v>
      </c>
      <c r="S57" s="998" t="s">
        <v>1435</v>
      </c>
      <c r="T57" s="998" t="s">
        <v>1436</v>
      </c>
      <c r="U57" s="998" t="s">
        <v>1437</v>
      </c>
      <c r="V57" s="998" t="s">
        <v>1438</v>
      </c>
      <c r="W57" s="998" t="s">
        <v>1439</v>
      </c>
      <c r="X57" s="3212" t="s">
        <v>1550</v>
      </c>
      <c r="Y57" s="3213"/>
      <c r="Z57" s="998" t="s">
        <v>358</v>
      </c>
    </row>
    <row r="58" spans="1:26" ht="40.25" customHeight="1">
      <c r="A58" s="1000" t="s">
        <v>1547</v>
      </c>
      <c r="B58" s="3177" t="s">
        <v>1551</v>
      </c>
      <c r="C58" s="3178"/>
      <c r="D58" s="1016"/>
      <c r="E58" s="1016"/>
      <c r="F58" s="1016"/>
      <c r="G58" s="1016"/>
      <c r="H58" s="1016"/>
      <c r="I58" s="1016"/>
      <c r="J58" s="1016"/>
      <c r="K58" s="1016"/>
      <c r="L58" s="1016"/>
      <c r="M58" s="1016"/>
      <c r="N58" s="1016" t="str">
        <f>IF(M58&gt;0,M58,"")</f>
        <v/>
      </c>
      <c r="O58" s="1001" t="str">
        <f>IF(L58&gt;0,L58,"")</f>
        <v/>
      </c>
      <c r="P58" s="1001" t="str">
        <f>IF(K58&gt;0,K58,"")</f>
        <v/>
      </c>
      <c r="Q58" s="1001" t="str">
        <f>IF(J58&gt;0,J58,"")</f>
        <v/>
      </c>
      <c r="R58" s="1001" t="str">
        <f>IF(I58&gt;0,I58,"")</f>
        <v/>
      </c>
      <c r="S58" s="1001" t="str">
        <f>IF(H58&gt;0,H58,"")</f>
        <v/>
      </c>
      <c r="T58" s="1012" t="str">
        <f>IF(G58&gt;0,G58,"")</f>
        <v/>
      </c>
      <c r="U58" s="1012" t="str">
        <f>IF(F58&gt;0,F58,"")</f>
        <v/>
      </c>
      <c r="V58" s="1013" t="str">
        <f>IF(E58&gt;0,E58,"")</f>
        <v/>
      </c>
      <c r="W58" s="1013" t="str">
        <f>IF(D58&gt;0,D58,"")</f>
        <v/>
      </c>
      <c r="X58" s="3197" t="s">
        <v>1484</v>
      </c>
      <c r="Y58" s="3199"/>
      <c r="Z58" s="1000" t="str">
        <f>A58</f>
        <v>B-2.7.2.1.10</v>
      </c>
    </row>
    <row r="59" spans="1:26" ht="40.25" customHeight="1">
      <c r="A59" s="1000" t="s">
        <v>1549</v>
      </c>
      <c r="B59" s="3177" t="s">
        <v>1552</v>
      </c>
      <c r="C59" s="3178"/>
      <c r="D59" s="1050"/>
      <c r="E59" s="1050"/>
      <c r="F59" s="1050"/>
      <c r="G59" s="1050"/>
      <c r="H59" s="1050"/>
      <c r="I59" s="1050"/>
      <c r="J59" s="1050"/>
      <c r="K59" s="1050"/>
      <c r="L59" s="1050"/>
      <c r="M59" s="1017"/>
      <c r="N59" s="1016" t="str">
        <f>IF(M59&gt;0,M59,"")</f>
        <v/>
      </c>
      <c r="O59" s="1016" t="str">
        <f>IF(L59&gt;0,L59,"")</f>
        <v/>
      </c>
      <c r="P59" s="1016" t="str">
        <f>IF(K59&gt;0,K59,"")</f>
        <v/>
      </c>
      <c r="Q59" s="1016" t="str">
        <f>IF(J59&gt;0,J59,"")</f>
        <v/>
      </c>
      <c r="R59" s="1016" t="str">
        <f>IF(I59&gt;0,I59,"")</f>
        <v/>
      </c>
      <c r="S59" s="1016" t="str">
        <f>IF(H59&gt;0,H59,"")</f>
        <v/>
      </c>
      <c r="T59" s="1016" t="str">
        <f>IF(G59&gt;0,G59,"")</f>
        <v/>
      </c>
      <c r="U59" s="1016" t="str">
        <f>IF(F59&gt;0,F59,"")</f>
        <v/>
      </c>
      <c r="V59" s="1016" t="str">
        <f>IF(E59&gt;0,E59,"")</f>
        <v/>
      </c>
      <c r="W59" s="1016" t="str">
        <f>IF(D59&gt;0,D59,"")</f>
        <v/>
      </c>
      <c r="X59" s="3195" t="s">
        <v>1487</v>
      </c>
      <c r="Y59" s="3196"/>
      <c r="Z59" s="1000" t="str">
        <f>A59</f>
        <v>B-2.7.2.1.11</v>
      </c>
    </row>
    <row r="60" spans="1:26" ht="40.25" customHeight="1">
      <c r="A60" s="1000" t="s">
        <v>1553</v>
      </c>
      <c r="B60" s="3177" t="s">
        <v>1554</v>
      </c>
      <c r="C60" s="3178"/>
      <c r="D60" s="1050"/>
      <c r="E60" s="1050"/>
      <c r="F60" s="1050"/>
      <c r="G60" s="1050"/>
      <c r="H60" s="1050"/>
      <c r="I60" s="1050"/>
      <c r="J60" s="1050"/>
      <c r="K60" s="1050"/>
      <c r="L60" s="1050"/>
      <c r="M60" s="1017"/>
      <c r="N60" s="1016" t="str">
        <f>IF(M60&gt;0,M60,"")</f>
        <v/>
      </c>
      <c r="O60" s="1016" t="str">
        <f>IF(L60&gt;0,L60,"")</f>
        <v/>
      </c>
      <c r="P60" s="1016" t="str">
        <f>IF(K60&gt;0,K60,"")</f>
        <v/>
      </c>
      <c r="Q60" s="1016" t="str">
        <f>IF(J60&gt;0,J60,"")</f>
        <v/>
      </c>
      <c r="R60" s="1016" t="str">
        <f>IF(I60&gt;0,I60,"")</f>
        <v/>
      </c>
      <c r="S60" s="1016" t="str">
        <f>IF(H60&gt;0,H60,"")</f>
        <v/>
      </c>
      <c r="T60" s="1016" t="str">
        <f>IF(G60&gt;0,G60,"")</f>
        <v/>
      </c>
      <c r="U60" s="1016" t="str">
        <f>IF(F60&gt;0,F60,"")</f>
        <v/>
      </c>
      <c r="V60" s="1016" t="str">
        <f>IF(E60&gt;0,E60,"")</f>
        <v/>
      </c>
      <c r="W60" s="1016" t="str">
        <f>IF(D60&gt;0,D60,"")</f>
        <v/>
      </c>
      <c r="X60" s="3195" t="s">
        <v>1490</v>
      </c>
      <c r="Y60" s="3196"/>
      <c r="Z60" s="1000" t="str">
        <f>A60</f>
        <v>B-2.7.2.1.12</v>
      </c>
    </row>
    <row r="61" spans="1:26" ht="40.25" customHeight="1">
      <c r="A61" s="1000" t="s">
        <v>1555</v>
      </c>
      <c r="B61" s="3177" t="s">
        <v>1556</v>
      </c>
      <c r="C61" s="3178"/>
      <c r="D61" s="1051"/>
      <c r="E61" s="1051"/>
      <c r="F61" s="1051"/>
      <c r="G61" s="1012"/>
      <c r="H61" s="1012"/>
      <c r="I61" s="1012"/>
      <c r="J61" s="1012"/>
      <c r="K61" s="1012"/>
      <c r="L61" s="1051"/>
      <c r="M61" s="1051"/>
      <c r="N61" s="1004"/>
      <c r="O61" s="1051"/>
      <c r="P61" s="1051"/>
      <c r="Q61" s="1051"/>
      <c r="R61" s="1051"/>
      <c r="S61" s="1051"/>
      <c r="T61" s="1012"/>
      <c r="U61" s="1012"/>
      <c r="V61" s="1012"/>
      <c r="W61" s="1012"/>
      <c r="X61" s="3195" t="s">
        <v>1316</v>
      </c>
      <c r="Y61" s="3196"/>
      <c r="Z61" s="1000" t="str">
        <f>A61</f>
        <v>B-2.7.2.1.13</v>
      </c>
    </row>
    <row r="62" spans="1:26" ht="40.25" customHeight="1">
      <c r="A62" s="1000" t="s">
        <v>1557</v>
      </c>
      <c r="B62" s="3177" t="s">
        <v>223</v>
      </c>
      <c r="C62" s="3178"/>
      <c r="D62" s="1052"/>
      <c r="E62" s="1052"/>
      <c r="F62" s="1052"/>
      <c r="G62" s="1012"/>
      <c r="H62" s="1012"/>
      <c r="I62" s="1053"/>
      <c r="J62" s="1054"/>
      <c r="K62" s="1053"/>
      <c r="L62" s="1051"/>
      <c r="M62" s="1051"/>
      <c r="N62" s="1004"/>
      <c r="O62" s="1052"/>
      <c r="P62" s="1052"/>
      <c r="Q62" s="1052"/>
      <c r="R62" s="1052"/>
      <c r="S62" s="1052"/>
      <c r="T62" s="1012"/>
      <c r="U62" s="1012"/>
      <c r="V62" s="1053"/>
      <c r="W62" s="1053"/>
      <c r="X62" s="3229" t="s">
        <v>224</v>
      </c>
      <c r="Y62" s="3230"/>
      <c r="Z62" s="1000" t="str">
        <f>A62</f>
        <v>B-2.7.2.1.14</v>
      </c>
    </row>
    <row r="63" spans="1:26" ht="18" customHeight="1">
      <c r="A63" s="852" t="s">
        <v>341</v>
      </c>
      <c r="B63" s="1020"/>
      <c r="C63" s="1020"/>
      <c r="D63" s="1020"/>
      <c r="E63" s="1020"/>
      <c r="F63" s="1020"/>
      <c r="G63" s="1020"/>
      <c r="I63" s="1020"/>
      <c r="J63" s="1020"/>
      <c r="K63" s="1020"/>
      <c r="L63" s="1020"/>
      <c r="M63" s="1020"/>
      <c r="N63" s="1020"/>
      <c r="O63" s="1020"/>
      <c r="P63" s="1020"/>
      <c r="Q63" s="1020"/>
      <c r="R63" s="1020"/>
      <c r="S63" s="1020"/>
      <c r="T63" s="1020"/>
      <c r="U63" s="1020"/>
      <c r="V63" s="1020"/>
      <c r="W63" s="1020"/>
      <c r="X63" s="1020"/>
      <c r="Y63" s="1020"/>
      <c r="Z63" s="1021" t="s">
        <v>735</v>
      </c>
    </row>
    <row r="64" spans="1:26" ht="18" customHeight="1">
      <c r="A64" s="1022" t="s">
        <v>1558</v>
      </c>
      <c r="D64" s="1023"/>
      <c r="E64" s="1023"/>
      <c r="F64" s="1024"/>
      <c r="G64" s="1025"/>
      <c r="I64" s="1025"/>
      <c r="J64" s="1025"/>
      <c r="K64" s="1026"/>
      <c r="L64" s="1027"/>
      <c r="M64" s="1027"/>
      <c r="N64" s="1025"/>
      <c r="O64" s="1024"/>
      <c r="Q64" s="1023"/>
      <c r="R64" s="1023"/>
      <c r="S64" s="1023"/>
      <c r="T64" s="1028"/>
      <c r="U64" s="1028"/>
      <c r="V64" s="1028"/>
      <c r="W64" s="1028"/>
      <c r="X64" s="1028"/>
      <c r="Y64" s="433"/>
      <c r="Z64" s="1029" t="s">
        <v>1559</v>
      </c>
    </row>
    <row r="65" spans="1:26" ht="18" customHeight="1">
      <c r="A65" s="856" t="s">
        <v>1560</v>
      </c>
      <c r="D65" s="857"/>
      <c r="E65" s="857"/>
      <c r="F65" s="1030"/>
      <c r="G65" s="1031"/>
      <c r="H65" s="1032"/>
      <c r="I65" s="1031"/>
      <c r="J65" s="1031"/>
      <c r="K65" s="1033"/>
      <c r="L65" s="1034"/>
      <c r="N65" s="1030"/>
      <c r="O65" s="1030"/>
      <c r="Q65" s="857"/>
      <c r="R65" s="857"/>
      <c r="S65" s="857"/>
      <c r="T65" s="1028"/>
      <c r="U65" s="1028"/>
      <c r="V65" s="1028"/>
      <c r="W65" s="1028"/>
      <c r="X65" s="1028"/>
      <c r="Y65" s="433"/>
      <c r="Z65" s="1035" t="s">
        <v>1561</v>
      </c>
    </row>
    <row r="66" spans="1:26" ht="18" customHeight="1">
      <c r="A66" s="856" t="s">
        <v>1562</v>
      </c>
      <c r="D66" s="857"/>
      <c r="E66" s="857"/>
      <c r="F66" s="1030"/>
      <c r="G66" s="1031"/>
      <c r="H66" s="1032"/>
      <c r="I66" s="1031"/>
      <c r="J66" s="1031"/>
      <c r="K66" s="1033"/>
      <c r="L66" s="1034"/>
      <c r="N66" s="1030"/>
      <c r="O66" s="1030"/>
      <c r="Q66" s="857"/>
      <c r="R66" s="857"/>
      <c r="S66" s="857"/>
      <c r="T66" s="1028"/>
      <c r="U66" s="1028"/>
      <c r="V66" s="1028"/>
      <c r="W66" s="1028"/>
      <c r="X66" s="1028"/>
      <c r="Y66" s="433"/>
      <c r="Z66" s="1035" t="s">
        <v>1563</v>
      </c>
    </row>
    <row r="67" spans="1:26" ht="18" customHeight="1">
      <c r="A67" s="1055" t="s">
        <v>1564</v>
      </c>
      <c r="B67" s="857"/>
      <c r="C67" s="857"/>
      <c r="D67" s="1028"/>
      <c r="E67" s="1028"/>
      <c r="F67" s="1031"/>
      <c r="G67" s="1031"/>
      <c r="I67" s="1031"/>
      <c r="J67" s="1031"/>
      <c r="K67" s="1033"/>
      <c r="L67" s="1034"/>
      <c r="N67" s="1031"/>
      <c r="O67" s="1031"/>
      <c r="Q67" s="1028"/>
      <c r="R67" s="1028"/>
      <c r="S67" s="1028"/>
      <c r="T67" s="1028"/>
      <c r="U67" s="1028"/>
      <c r="V67" s="1028"/>
      <c r="W67" s="1028"/>
      <c r="X67" s="1028"/>
      <c r="Y67" s="433"/>
      <c r="Z67" s="1037" t="s">
        <v>1498</v>
      </c>
    </row>
    <row r="68" spans="1:26" ht="18" customHeight="1">
      <c r="A68" s="1022" t="s">
        <v>1565</v>
      </c>
      <c r="B68" s="1028"/>
      <c r="C68" s="1028"/>
      <c r="D68" s="1028"/>
      <c r="E68" s="1028"/>
      <c r="F68" s="1031"/>
      <c r="G68" s="1031"/>
      <c r="H68" s="1031"/>
      <c r="I68" s="1031"/>
      <c r="J68" s="1031"/>
      <c r="K68" s="1031"/>
      <c r="L68" s="1031"/>
      <c r="N68" s="1031"/>
      <c r="O68" s="1031"/>
      <c r="Q68" s="1028"/>
      <c r="R68" s="1028"/>
      <c r="S68" s="1028"/>
      <c r="T68" s="1028"/>
      <c r="U68" s="1028"/>
      <c r="V68" s="1028"/>
      <c r="W68" s="1028"/>
      <c r="X68" s="1028"/>
      <c r="Y68" s="1028"/>
      <c r="Z68" s="1056" t="s">
        <v>1566</v>
      </c>
    </row>
    <row r="69" spans="1:26" ht="18" customHeight="1">
      <c r="A69" s="1022" t="s">
        <v>1567</v>
      </c>
      <c r="Z69" s="1038" t="s">
        <v>1568</v>
      </c>
    </row>
    <row r="70" spans="1:26" ht="25.25" customHeight="1">
      <c r="A70" s="1057" t="s">
        <v>1569</v>
      </c>
      <c r="B70" s="1042"/>
      <c r="C70" s="1042"/>
      <c r="D70" s="1042"/>
      <c r="E70" s="1042"/>
      <c r="F70" s="1042"/>
      <c r="G70" s="1042"/>
      <c r="H70" s="1042"/>
      <c r="I70" s="995"/>
      <c r="J70" s="995"/>
      <c r="K70" s="995"/>
      <c r="L70" s="885"/>
      <c r="M70" s="917"/>
      <c r="N70" s="1041"/>
      <c r="O70" s="995"/>
      <c r="P70" s="995"/>
      <c r="Q70" s="995"/>
      <c r="R70" s="995"/>
      <c r="S70" s="995"/>
      <c r="T70" s="995"/>
      <c r="U70" s="995"/>
      <c r="V70" s="995"/>
      <c r="W70" s="995"/>
      <c r="X70" s="995"/>
      <c r="Y70" s="995"/>
      <c r="Z70" s="888" t="s">
        <v>1570</v>
      </c>
    </row>
    <row r="71" spans="1:26" ht="30" customHeight="1">
      <c r="A71" s="998" t="s">
        <v>1352</v>
      </c>
      <c r="B71" s="3212" t="s">
        <v>937</v>
      </c>
      <c r="C71" s="3220"/>
      <c r="D71" s="3213"/>
      <c r="E71" s="998" t="s">
        <v>356</v>
      </c>
      <c r="F71" s="998">
        <v>2017</v>
      </c>
      <c r="G71" s="998">
        <v>2018</v>
      </c>
      <c r="H71" s="998">
        <v>2019</v>
      </c>
      <c r="I71" s="998">
        <v>2020</v>
      </c>
      <c r="J71" s="998">
        <v>2021</v>
      </c>
      <c r="K71" s="998">
        <v>2022</v>
      </c>
      <c r="L71" s="3221" t="s">
        <v>223</v>
      </c>
      <c r="M71" s="3221"/>
      <c r="N71" s="3221" t="s">
        <v>224</v>
      </c>
      <c r="O71" s="3221"/>
      <c r="P71" s="998">
        <v>2022</v>
      </c>
      <c r="Q71" s="998">
        <v>2021</v>
      </c>
      <c r="R71" s="998">
        <v>2020</v>
      </c>
      <c r="S71" s="998">
        <v>2019</v>
      </c>
      <c r="T71" s="998">
        <v>2018</v>
      </c>
      <c r="U71" s="998">
        <v>2017</v>
      </c>
      <c r="V71" s="998" t="s">
        <v>326</v>
      </c>
      <c r="W71" s="3212" t="s">
        <v>409</v>
      </c>
      <c r="X71" s="3220"/>
      <c r="Y71" s="3213"/>
      <c r="Z71" s="998" t="s">
        <v>358</v>
      </c>
    </row>
    <row r="72" spans="1:26" ht="55.5" customHeight="1">
      <c r="A72" s="1000" t="s">
        <v>1571</v>
      </c>
      <c r="B72" s="3210" t="s">
        <v>1572</v>
      </c>
      <c r="C72" s="3211"/>
      <c r="D72" s="3035"/>
      <c r="E72" s="1043" t="s">
        <v>1507</v>
      </c>
      <c r="F72" s="1004"/>
      <c r="G72" s="1004"/>
      <c r="H72" s="1004"/>
      <c r="I72" s="1004"/>
      <c r="J72" s="1004"/>
      <c r="K72" s="1004"/>
      <c r="L72" s="3185"/>
      <c r="M72" s="3185"/>
      <c r="N72" s="3185"/>
      <c r="O72" s="3185"/>
      <c r="P72" s="1004"/>
      <c r="Q72" s="1004"/>
      <c r="R72" s="1004"/>
      <c r="S72" s="1004"/>
      <c r="T72" s="1004"/>
      <c r="U72" s="1004"/>
      <c r="V72" s="1043" t="s">
        <v>1508</v>
      </c>
      <c r="W72" s="3197" t="s">
        <v>1573</v>
      </c>
      <c r="X72" s="3198"/>
      <c r="Y72" s="3199"/>
      <c r="Z72" s="1000" t="str">
        <f t="shared" ref="Z72:Z77" si="5">A72</f>
        <v>B-2.7.2.2.1</v>
      </c>
    </row>
    <row r="73" spans="1:26" ht="59.25" customHeight="1">
      <c r="A73" s="1000" t="s">
        <v>1574</v>
      </c>
      <c r="B73" s="3210" t="s">
        <v>1575</v>
      </c>
      <c r="C73" s="3211"/>
      <c r="D73" s="3035"/>
      <c r="E73" s="1043" t="s">
        <v>1507</v>
      </c>
      <c r="F73" s="1004"/>
      <c r="G73" s="1004"/>
      <c r="H73" s="1004"/>
      <c r="I73" s="1004"/>
      <c r="J73" s="1004"/>
      <c r="K73" s="1004"/>
      <c r="L73" s="3185"/>
      <c r="M73" s="3185"/>
      <c r="N73" s="3185"/>
      <c r="O73" s="3185"/>
      <c r="P73" s="1004"/>
      <c r="Q73" s="1004"/>
      <c r="R73" s="1004"/>
      <c r="S73" s="1004"/>
      <c r="T73" s="1004"/>
      <c r="U73" s="1004"/>
      <c r="V73" s="1043" t="s">
        <v>1508</v>
      </c>
      <c r="W73" s="3197" t="s">
        <v>1576</v>
      </c>
      <c r="X73" s="3198"/>
      <c r="Y73" s="3199"/>
      <c r="Z73" s="1000" t="str">
        <f t="shared" si="5"/>
        <v>B-2.7.2.2.2</v>
      </c>
    </row>
    <row r="74" spans="1:26" ht="60" customHeight="1">
      <c r="A74" s="1000" t="s">
        <v>1577</v>
      </c>
      <c r="B74" s="3210" t="s">
        <v>1578</v>
      </c>
      <c r="C74" s="3211"/>
      <c r="D74" s="3035"/>
      <c r="E74" s="1043" t="s">
        <v>1579</v>
      </c>
      <c r="F74" s="1004"/>
      <c r="G74" s="1004"/>
      <c r="H74" s="1004"/>
      <c r="I74" s="1004"/>
      <c r="J74" s="1004"/>
      <c r="K74" s="1004"/>
      <c r="L74" s="3185"/>
      <c r="M74" s="3185"/>
      <c r="N74" s="3185"/>
      <c r="O74" s="3185"/>
      <c r="P74" s="1004"/>
      <c r="Q74" s="1004"/>
      <c r="R74" s="1004"/>
      <c r="S74" s="1004"/>
      <c r="T74" s="1004"/>
      <c r="U74" s="1004"/>
      <c r="V74" s="1000" t="s">
        <v>366</v>
      </c>
      <c r="W74" s="3197" t="s">
        <v>1580</v>
      </c>
      <c r="X74" s="3198"/>
      <c r="Y74" s="3199"/>
      <c r="Z74" s="1000" t="str">
        <f t="shared" si="5"/>
        <v>B-2.7.2.2.3</v>
      </c>
    </row>
    <row r="75" spans="1:26" ht="60" customHeight="1">
      <c r="A75" s="1000" t="s">
        <v>1581</v>
      </c>
      <c r="B75" s="3210" t="s">
        <v>1582</v>
      </c>
      <c r="C75" s="3211"/>
      <c r="D75" s="3035"/>
      <c r="E75" s="1043" t="s">
        <v>940</v>
      </c>
      <c r="F75" s="1004"/>
      <c r="G75" s="1004"/>
      <c r="H75" s="1004"/>
      <c r="I75" s="1004"/>
      <c r="J75" s="1004"/>
      <c r="K75" s="1004"/>
      <c r="L75" s="3185"/>
      <c r="M75" s="3185"/>
      <c r="N75" s="3185"/>
      <c r="O75" s="3185"/>
      <c r="P75" s="1004"/>
      <c r="Q75" s="1004"/>
      <c r="R75" s="1004"/>
      <c r="S75" s="1004"/>
      <c r="T75" s="1004"/>
      <c r="U75" s="1004"/>
      <c r="V75" s="1000" t="s">
        <v>443</v>
      </c>
      <c r="W75" s="3217" t="s">
        <v>1583</v>
      </c>
      <c r="X75" s="3218"/>
      <c r="Y75" s="3219"/>
      <c r="Z75" s="1000" t="str">
        <f t="shared" si="5"/>
        <v>B-2.7.2.2.4</v>
      </c>
    </row>
    <row r="76" spans="1:26" ht="45" customHeight="1">
      <c r="A76" s="1000" t="s">
        <v>1584</v>
      </c>
      <c r="B76" s="3210" t="s">
        <v>1585</v>
      </c>
      <c r="C76" s="3211"/>
      <c r="D76" s="3035"/>
      <c r="E76" s="1043" t="s">
        <v>388</v>
      </c>
      <c r="F76" s="1004"/>
      <c r="G76" s="1004"/>
      <c r="H76" s="1004"/>
      <c r="I76" s="1004"/>
      <c r="J76" s="1004"/>
      <c r="K76" s="1004"/>
      <c r="L76" s="3185"/>
      <c r="M76" s="3185"/>
      <c r="N76" s="3185"/>
      <c r="O76" s="3185"/>
      <c r="P76" s="1004"/>
      <c r="Q76" s="1004"/>
      <c r="R76" s="1004"/>
      <c r="S76" s="1004"/>
      <c r="T76" s="1004"/>
      <c r="U76" s="1004"/>
      <c r="V76" s="1000" t="s">
        <v>389</v>
      </c>
      <c r="W76" s="3197" t="s">
        <v>1586</v>
      </c>
      <c r="X76" s="3198"/>
      <c r="Y76" s="3199"/>
      <c r="Z76" s="1000" t="str">
        <f t="shared" si="5"/>
        <v>B-2.7.2.2.5</v>
      </c>
    </row>
    <row r="77" spans="1:26" ht="69.75" customHeight="1">
      <c r="A77" s="1000" t="s">
        <v>1587</v>
      </c>
      <c r="B77" s="3210" t="s">
        <v>1588</v>
      </c>
      <c r="C77" s="3211"/>
      <c r="D77" s="3035"/>
      <c r="E77" s="1043" t="s">
        <v>388</v>
      </c>
      <c r="F77" s="1004"/>
      <c r="G77" s="1004"/>
      <c r="H77" s="1004"/>
      <c r="I77" s="1004"/>
      <c r="J77" s="1004"/>
      <c r="K77" s="1004"/>
      <c r="L77" s="3185"/>
      <c r="M77" s="3185"/>
      <c r="N77" s="3185"/>
      <c r="O77" s="3185"/>
      <c r="P77" s="1004"/>
      <c r="Q77" s="1004"/>
      <c r="R77" s="1004"/>
      <c r="S77" s="1004"/>
      <c r="T77" s="1004"/>
      <c r="U77" s="1004"/>
      <c r="V77" s="1000" t="s">
        <v>389</v>
      </c>
      <c r="W77" s="3197" t="s">
        <v>1520</v>
      </c>
      <c r="X77" s="3198"/>
      <c r="Y77" s="3199"/>
      <c r="Z77" s="1000" t="str">
        <f t="shared" si="5"/>
        <v>B-2.7.2.2.6</v>
      </c>
    </row>
    <row r="78" spans="1:26" ht="25.25" customHeight="1">
      <c r="A78" s="1040" t="s">
        <v>1589</v>
      </c>
      <c r="B78" s="836"/>
      <c r="C78" s="836"/>
      <c r="D78" s="1058"/>
      <c r="E78" s="1058"/>
      <c r="F78" s="1058"/>
      <c r="G78" s="1058"/>
      <c r="H78" s="1058"/>
      <c r="I78" s="911"/>
      <c r="J78" s="836"/>
      <c r="K78" s="836"/>
      <c r="L78" s="836"/>
      <c r="M78" s="837"/>
      <c r="N78" s="1041"/>
      <c r="O78" s="836"/>
      <c r="P78" s="836"/>
      <c r="Q78" s="1058"/>
      <c r="R78" s="1058"/>
      <c r="S78" s="1058"/>
      <c r="T78" s="1058"/>
      <c r="U78" s="1058"/>
      <c r="V78" s="911"/>
      <c r="W78" s="911"/>
      <c r="X78" s="836"/>
      <c r="Y78" s="836"/>
      <c r="Z78" s="912" t="s">
        <v>1590</v>
      </c>
    </row>
    <row r="79" spans="1:26" ht="30" customHeight="1">
      <c r="A79" s="1059" t="s">
        <v>210</v>
      </c>
      <c r="B79" s="3203" t="s">
        <v>937</v>
      </c>
      <c r="C79" s="3204"/>
      <c r="D79" s="3204"/>
      <c r="E79" s="3204"/>
      <c r="F79" s="3204"/>
      <c r="G79" s="3205"/>
      <c r="H79" s="3206" t="s">
        <v>1591</v>
      </c>
      <c r="I79" s="3207"/>
      <c r="J79" s="3206" t="s">
        <v>631</v>
      </c>
      <c r="K79" s="3233"/>
      <c r="L79" s="3233"/>
      <c r="M79" s="3207"/>
      <c r="N79" s="3203" t="s">
        <v>224</v>
      </c>
      <c r="O79" s="3204"/>
      <c r="P79" s="3204"/>
      <c r="Q79" s="3205"/>
      <c r="R79" s="3203" t="s">
        <v>542</v>
      </c>
      <c r="S79" s="3205"/>
      <c r="T79" s="3203" t="s">
        <v>1353</v>
      </c>
      <c r="U79" s="3204"/>
      <c r="V79" s="3204"/>
      <c r="W79" s="3204"/>
      <c r="X79" s="3204"/>
      <c r="Y79" s="3205"/>
      <c r="Z79" s="1060" t="s">
        <v>358</v>
      </c>
    </row>
    <row r="80" spans="1:26" ht="50" customHeight="1">
      <c r="A80" s="1000" t="s">
        <v>1592</v>
      </c>
      <c r="B80" s="3191" t="s">
        <v>1593</v>
      </c>
      <c r="C80" s="3192"/>
      <c r="D80" s="3192"/>
      <c r="E80" s="3192"/>
      <c r="F80" s="3192"/>
      <c r="G80" s="3193"/>
      <c r="H80" s="3182"/>
      <c r="I80" s="3182"/>
      <c r="J80" s="3182"/>
      <c r="K80" s="3182"/>
      <c r="L80" s="3182"/>
      <c r="M80" s="3182"/>
      <c r="N80" s="3186"/>
      <c r="O80" s="3186"/>
      <c r="P80" s="3186"/>
      <c r="Q80" s="3186"/>
      <c r="R80" s="3190"/>
      <c r="S80" s="3190"/>
      <c r="T80" s="3200" t="s">
        <v>1594</v>
      </c>
      <c r="U80" s="3201"/>
      <c r="V80" s="3201"/>
      <c r="W80" s="3201"/>
      <c r="X80" s="3201"/>
      <c r="Y80" s="3202"/>
      <c r="Z80" s="1061" t="str">
        <f t="shared" ref="Z80:Z88" si="6">A80</f>
        <v>B-2.7.3.1</v>
      </c>
    </row>
    <row r="81" spans="1:29" ht="50" customHeight="1">
      <c r="A81" s="1000" t="s">
        <v>1595</v>
      </c>
      <c r="B81" s="3191" t="s">
        <v>1596</v>
      </c>
      <c r="C81" s="3192"/>
      <c r="D81" s="3192"/>
      <c r="E81" s="3192"/>
      <c r="F81" s="3192"/>
      <c r="G81" s="3193"/>
      <c r="H81" s="3182"/>
      <c r="I81" s="3182"/>
      <c r="J81" s="3182"/>
      <c r="K81" s="3182"/>
      <c r="L81" s="3182"/>
      <c r="M81" s="3182"/>
      <c r="N81" s="3186"/>
      <c r="O81" s="3186"/>
      <c r="P81" s="3186"/>
      <c r="Q81" s="3186"/>
      <c r="R81" s="3190"/>
      <c r="S81" s="3190"/>
      <c r="T81" s="3200" t="s">
        <v>1597</v>
      </c>
      <c r="U81" s="3201"/>
      <c r="V81" s="3201"/>
      <c r="W81" s="3201"/>
      <c r="X81" s="3201"/>
      <c r="Y81" s="3202"/>
      <c r="Z81" s="1061" t="str">
        <f t="shared" si="6"/>
        <v>B-2.7.3.2</v>
      </c>
    </row>
    <row r="82" spans="1:29" ht="50" customHeight="1">
      <c r="A82" s="1000" t="s">
        <v>1598</v>
      </c>
      <c r="B82" s="3191" t="s">
        <v>1599</v>
      </c>
      <c r="C82" s="3192"/>
      <c r="D82" s="3192"/>
      <c r="E82" s="3192"/>
      <c r="F82" s="3192"/>
      <c r="G82" s="3193"/>
      <c r="H82" s="3190"/>
      <c r="I82" s="3190"/>
      <c r="J82" s="3182"/>
      <c r="K82" s="3182"/>
      <c r="L82" s="3182"/>
      <c r="M82" s="3182"/>
      <c r="N82" s="3186"/>
      <c r="O82" s="3186"/>
      <c r="P82" s="3186"/>
      <c r="Q82" s="3186"/>
      <c r="R82" s="3190"/>
      <c r="S82" s="3190"/>
      <c r="T82" s="3200" t="s">
        <v>1600</v>
      </c>
      <c r="U82" s="3201"/>
      <c r="V82" s="3201"/>
      <c r="W82" s="3201"/>
      <c r="X82" s="3201"/>
      <c r="Y82" s="3202"/>
      <c r="Z82" s="1061" t="str">
        <f t="shared" si="6"/>
        <v>B-2.7.3.3</v>
      </c>
    </row>
    <row r="83" spans="1:29" ht="50" customHeight="1">
      <c r="A83" s="1000" t="s">
        <v>1601</v>
      </c>
      <c r="B83" s="3191" t="s">
        <v>1602</v>
      </c>
      <c r="C83" s="3192"/>
      <c r="D83" s="3192"/>
      <c r="E83" s="3192"/>
      <c r="F83" s="3192"/>
      <c r="G83" s="3193"/>
      <c r="H83" s="3190"/>
      <c r="I83" s="3190"/>
      <c r="J83" s="3182"/>
      <c r="K83" s="3182"/>
      <c r="L83" s="3182"/>
      <c r="M83" s="3182"/>
      <c r="N83" s="3186"/>
      <c r="O83" s="3186"/>
      <c r="P83" s="3186"/>
      <c r="Q83" s="3186"/>
      <c r="R83" s="3190"/>
      <c r="S83" s="3190"/>
      <c r="T83" s="3200" t="s">
        <v>1603</v>
      </c>
      <c r="U83" s="3201"/>
      <c r="V83" s="3201"/>
      <c r="W83" s="3201"/>
      <c r="X83" s="3201"/>
      <c r="Y83" s="3202"/>
      <c r="Z83" s="1061" t="str">
        <f t="shared" si="6"/>
        <v>B-2.7.3.4</v>
      </c>
    </row>
    <row r="84" spans="1:29" ht="50" customHeight="1">
      <c r="A84" s="1000" t="s">
        <v>1604</v>
      </c>
      <c r="B84" s="3191" t="s">
        <v>1605</v>
      </c>
      <c r="C84" s="3192"/>
      <c r="D84" s="3192"/>
      <c r="E84" s="3192"/>
      <c r="F84" s="3192"/>
      <c r="G84" s="3193"/>
      <c r="H84" s="3190"/>
      <c r="I84" s="3190"/>
      <c r="J84" s="3182"/>
      <c r="K84" s="3182"/>
      <c r="L84" s="3182"/>
      <c r="M84" s="3182"/>
      <c r="N84" s="3186"/>
      <c r="O84" s="3186"/>
      <c r="P84" s="3186"/>
      <c r="Q84" s="3186"/>
      <c r="R84" s="3190"/>
      <c r="S84" s="3190"/>
      <c r="T84" s="3200" t="s">
        <v>1606</v>
      </c>
      <c r="U84" s="3201"/>
      <c r="V84" s="3201"/>
      <c r="W84" s="3201"/>
      <c r="X84" s="3201"/>
      <c r="Y84" s="3202"/>
      <c r="Z84" s="1061" t="str">
        <f t="shared" si="6"/>
        <v>B-2.7.3.5</v>
      </c>
    </row>
    <row r="85" spans="1:29" ht="50" customHeight="1">
      <c r="A85" s="1000" t="s">
        <v>1607</v>
      </c>
      <c r="B85" s="3191" t="s">
        <v>1608</v>
      </c>
      <c r="C85" s="3192"/>
      <c r="D85" s="3192"/>
      <c r="E85" s="3192"/>
      <c r="F85" s="3192"/>
      <c r="G85" s="3193"/>
      <c r="H85" s="3190"/>
      <c r="I85" s="3190"/>
      <c r="J85" s="3182"/>
      <c r="K85" s="3182"/>
      <c r="L85" s="3182"/>
      <c r="M85" s="3182"/>
      <c r="N85" s="3186"/>
      <c r="O85" s="3186"/>
      <c r="P85" s="3186"/>
      <c r="Q85" s="3186"/>
      <c r="R85" s="3190"/>
      <c r="S85" s="3190"/>
      <c r="T85" s="3200" t="s">
        <v>1609</v>
      </c>
      <c r="U85" s="3201"/>
      <c r="V85" s="3201"/>
      <c r="W85" s="3201"/>
      <c r="X85" s="3201"/>
      <c r="Y85" s="3202"/>
      <c r="Z85" s="1061" t="str">
        <f t="shared" si="6"/>
        <v>B-2.7.3.6</v>
      </c>
    </row>
    <row r="86" spans="1:29" ht="50" customHeight="1">
      <c r="A86" s="1000" t="s">
        <v>1610</v>
      </c>
      <c r="B86" s="3191" t="s">
        <v>1611</v>
      </c>
      <c r="C86" s="3192"/>
      <c r="D86" s="3192"/>
      <c r="E86" s="3192"/>
      <c r="F86" s="3192"/>
      <c r="G86" s="3193"/>
      <c r="H86" s="3190"/>
      <c r="I86" s="3190"/>
      <c r="J86" s="3182"/>
      <c r="K86" s="3182"/>
      <c r="L86" s="3182"/>
      <c r="M86" s="3182"/>
      <c r="N86" s="3186"/>
      <c r="O86" s="3186"/>
      <c r="P86" s="3186"/>
      <c r="Q86" s="3186"/>
      <c r="R86" s="3190"/>
      <c r="S86" s="3190"/>
      <c r="T86" s="3200" t="s">
        <v>1612</v>
      </c>
      <c r="U86" s="3201"/>
      <c r="V86" s="3201"/>
      <c r="W86" s="3201"/>
      <c r="X86" s="3201"/>
      <c r="Y86" s="3202"/>
      <c r="Z86" s="1061" t="str">
        <f t="shared" si="6"/>
        <v>B-2.7.3.7</v>
      </c>
    </row>
    <row r="87" spans="1:29" ht="50" customHeight="1">
      <c r="A87" s="1000" t="s">
        <v>1613</v>
      </c>
      <c r="B87" s="3191" t="s">
        <v>1614</v>
      </c>
      <c r="C87" s="3192"/>
      <c r="D87" s="3192"/>
      <c r="E87" s="3192"/>
      <c r="F87" s="3192"/>
      <c r="G87" s="3193"/>
      <c r="H87" s="3190"/>
      <c r="I87" s="3190"/>
      <c r="J87" s="3182"/>
      <c r="K87" s="3182"/>
      <c r="L87" s="3182"/>
      <c r="M87" s="3182"/>
      <c r="N87" s="3186"/>
      <c r="O87" s="3186"/>
      <c r="P87" s="3186"/>
      <c r="Q87" s="3186"/>
      <c r="R87" s="3190" t="str">
        <f t="shared" ref="R87:R90" si="7">IF(H87="","",IF(H87="نعم","Yes,",IF(H87="لا","No","partially")))</f>
        <v/>
      </c>
      <c r="S87" s="3190"/>
      <c r="T87" s="3200" t="s">
        <v>1615</v>
      </c>
      <c r="U87" s="3201"/>
      <c r="V87" s="3201"/>
      <c r="W87" s="3201"/>
      <c r="X87" s="3201"/>
      <c r="Y87" s="3202"/>
      <c r="Z87" s="1061" t="str">
        <f t="shared" si="6"/>
        <v>B-2.7.3.8</v>
      </c>
    </row>
    <row r="88" spans="1:29" ht="50" customHeight="1">
      <c r="A88" s="1000" t="s">
        <v>1616</v>
      </c>
      <c r="B88" s="3191" t="s">
        <v>1617</v>
      </c>
      <c r="C88" s="3192"/>
      <c r="D88" s="3192"/>
      <c r="E88" s="3192"/>
      <c r="F88" s="3192"/>
      <c r="G88" s="3193"/>
      <c r="H88" s="3190"/>
      <c r="I88" s="3190"/>
      <c r="J88" s="3182"/>
      <c r="K88" s="3182"/>
      <c r="L88" s="3182"/>
      <c r="M88" s="3182"/>
      <c r="N88" s="3186"/>
      <c r="O88" s="3186"/>
      <c r="P88" s="3186"/>
      <c r="Q88" s="3186"/>
      <c r="R88" s="3190" t="str">
        <f t="shared" si="7"/>
        <v/>
      </c>
      <c r="S88" s="3190"/>
      <c r="T88" s="3200" t="s">
        <v>1618</v>
      </c>
      <c r="U88" s="3201"/>
      <c r="V88" s="3201"/>
      <c r="W88" s="3201"/>
      <c r="X88" s="3201"/>
      <c r="Y88" s="3202"/>
      <c r="Z88" s="1061" t="str">
        <f t="shared" si="6"/>
        <v>B-2.7.3.9</v>
      </c>
    </row>
    <row r="89" spans="1:29" ht="30" customHeight="1">
      <c r="A89" s="1059" t="s">
        <v>210</v>
      </c>
      <c r="B89" s="3203" t="s">
        <v>937</v>
      </c>
      <c r="C89" s="3204"/>
      <c r="D89" s="3204"/>
      <c r="E89" s="3204"/>
      <c r="F89" s="3204"/>
      <c r="G89" s="3205"/>
      <c r="H89" s="3206" t="s">
        <v>1591</v>
      </c>
      <c r="I89" s="3207"/>
      <c r="J89" s="3206" t="s">
        <v>631</v>
      </c>
      <c r="K89" s="3233"/>
      <c r="L89" s="3233"/>
      <c r="M89" s="3207"/>
      <c r="N89" s="3203" t="s">
        <v>224</v>
      </c>
      <c r="O89" s="3204"/>
      <c r="P89" s="3204"/>
      <c r="Q89" s="3205"/>
      <c r="R89" s="3203" t="s">
        <v>542</v>
      </c>
      <c r="S89" s="3205"/>
      <c r="T89" s="3203" t="s">
        <v>1353</v>
      </c>
      <c r="U89" s="3204"/>
      <c r="V89" s="3204"/>
      <c r="W89" s="3204"/>
      <c r="X89" s="3204"/>
      <c r="Y89" s="3205"/>
      <c r="Z89" s="1060" t="s">
        <v>358</v>
      </c>
    </row>
    <row r="90" spans="1:29" s="1062" customFormat="1" ht="56.25" customHeight="1">
      <c r="A90" s="1000" t="s">
        <v>1619</v>
      </c>
      <c r="B90" s="3191" t="s">
        <v>1620</v>
      </c>
      <c r="C90" s="3192"/>
      <c r="D90" s="3192"/>
      <c r="E90" s="3192"/>
      <c r="F90" s="3192"/>
      <c r="G90" s="3193"/>
      <c r="H90" s="3190"/>
      <c r="I90" s="3190"/>
      <c r="J90" s="3182"/>
      <c r="K90" s="3182"/>
      <c r="L90" s="3182"/>
      <c r="M90" s="3182"/>
      <c r="N90" s="3186"/>
      <c r="O90" s="3186"/>
      <c r="P90" s="3186"/>
      <c r="Q90" s="3186"/>
      <c r="R90" s="3190" t="str">
        <f t="shared" si="7"/>
        <v/>
      </c>
      <c r="S90" s="3190"/>
      <c r="T90" s="3200" t="s">
        <v>1621</v>
      </c>
      <c r="U90" s="3201"/>
      <c r="V90" s="3201"/>
      <c r="W90" s="3201"/>
      <c r="X90" s="3201"/>
      <c r="Y90" s="3202"/>
      <c r="Z90" s="1061" t="str">
        <f>A90</f>
        <v>B-2.7.3.10</v>
      </c>
    </row>
    <row r="91" spans="1:29" ht="38.25" customHeight="1">
      <c r="A91" s="1000" t="s">
        <v>1622</v>
      </c>
      <c r="B91" s="3191" t="s">
        <v>1623</v>
      </c>
      <c r="C91" s="3192"/>
      <c r="D91" s="3192"/>
      <c r="E91" s="3192"/>
      <c r="F91" s="3192"/>
      <c r="G91" s="3193"/>
      <c r="H91" s="3190"/>
      <c r="I91" s="3190"/>
      <c r="J91" s="3187"/>
      <c r="K91" s="3188"/>
      <c r="L91" s="3188"/>
      <c r="M91" s="3189"/>
      <c r="N91" s="3186"/>
      <c r="O91" s="3186"/>
      <c r="P91" s="3186"/>
      <c r="Q91" s="3186"/>
      <c r="R91" s="3190"/>
      <c r="S91" s="3190"/>
      <c r="T91" s="3200" t="s">
        <v>1624</v>
      </c>
      <c r="U91" s="3201"/>
      <c r="V91" s="3201"/>
      <c r="W91" s="3201"/>
      <c r="X91" s="3201"/>
      <c r="Y91" s="3202"/>
      <c r="Z91" s="1061" t="str">
        <f>A91</f>
        <v>B-2.7.3.11</v>
      </c>
    </row>
    <row r="92" spans="1:29" ht="39.75" customHeight="1">
      <c r="A92" s="1000" t="s">
        <v>1625</v>
      </c>
      <c r="B92" s="3191" t="s">
        <v>1626</v>
      </c>
      <c r="C92" s="3192"/>
      <c r="D92" s="3192"/>
      <c r="E92" s="3192"/>
      <c r="F92" s="3192"/>
      <c r="G92" s="3193"/>
      <c r="H92" s="3190"/>
      <c r="I92" s="3190"/>
      <c r="J92" s="3187"/>
      <c r="K92" s="3188"/>
      <c r="L92" s="3188"/>
      <c r="M92" s="3189"/>
      <c r="N92" s="3186"/>
      <c r="O92" s="3186"/>
      <c r="P92" s="3186"/>
      <c r="Q92" s="3186"/>
      <c r="R92" s="3190"/>
      <c r="S92" s="3190"/>
      <c r="T92" s="3200" t="s">
        <v>1627</v>
      </c>
      <c r="U92" s="3201"/>
      <c r="V92" s="3201"/>
      <c r="W92" s="3201"/>
      <c r="X92" s="3201"/>
      <c r="Y92" s="3202"/>
      <c r="Z92" s="1061" t="str">
        <f>A92</f>
        <v>B-2.7.3.12</v>
      </c>
    </row>
    <row r="93" spans="1:29" ht="40.25" customHeight="1">
      <c r="A93" s="1000" t="s">
        <v>1628</v>
      </c>
      <c r="B93" s="3191" t="s">
        <v>1629</v>
      </c>
      <c r="C93" s="3192"/>
      <c r="D93" s="3192"/>
      <c r="E93" s="3192"/>
      <c r="F93" s="3192"/>
      <c r="G93" s="3193"/>
      <c r="H93" s="3190"/>
      <c r="I93" s="3190"/>
      <c r="J93" s="3187"/>
      <c r="K93" s="3188"/>
      <c r="L93" s="3188"/>
      <c r="M93" s="3189"/>
      <c r="N93" s="3186"/>
      <c r="O93" s="3186"/>
      <c r="P93" s="3186"/>
      <c r="Q93" s="3186"/>
      <c r="R93" s="3190"/>
      <c r="S93" s="3190"/>
      <c r="T93" s="3200" t="s">
        <v>1630</v>
      </c>
      <c r="U93" s="3201"/>
      <c r="V93" s="3201"/>
      <c r="W93" s="3201"/>
      <c r="X93" s="3201"/>
      <c r="Y93" s="3202"/>
      <c r="Z93" s="1061" t="str">
        <f>A93</f>
        <v>B-2.7.3.13</v>
      </c>
    </row>
    <row r="94" spans="1:29" ht="40.25" customHeight="1">
      <c r="A94" s="1000" t="s">
        <v>1631</v>
      </c>
      <c r="B94" s="3191" t="s">
        <v>1632</v>
      </c>
      <c r="C94" s="3192"/>
      <c r="D94" s="3192"/>
      <c r="E94" s="3192"/>
      <c r="F94" s="3192"/>
      <c r="G94" s="3193"/>
      <c r="H94" s="3190"/>
      <c r="I94" s="3190"/>
      <c r="J94" s="3187"/>
      <c r="K94" s="3188"/>
      <c r="L94" s="3188"/>
      <c r="M94" s="3189"/>
      <c r="N94" s="3186"/>
      <c r="O94" s="3186"/>
      <c r="P94" s="3186"/>
      <c r="Q94" s="3186"/>
      <c r="R94" s="3190"/>
      <c r="S94" s="3190"/>
      <c r="T94" s="3200" t="s">
        <v>1633</v>
      </c>
      <c r="U94" s="3201"/>
      <c r="V94" s="3201"/>
      <c r="W94" s="3201"/>
      <c r="X94" s="3201"/>
      <c r="Y94" s="3202"/>
      <c r="Z94" s="1061" t="str">
        <f>A94</f>
        <v>B-2.7.3.14</v>
      </c>
    </row>
    <row r="95" spans="1:29" ht="25.25" customHeight="1">
      <c r="A95" s="1063" t="s">
        <v>1634</v>
      </c>
      <c r="B95" s="1064"/>
      <c r="C95" s="1064"/>
      <c r="D95" s="1064"/>
      <c r="E95" s="1065"/>
      <c r="F95" s="1065"/>
      <c r="G95" s="1065"/>
      <c r="H95" s="1065"/>
      <c r="I95" s="1066"/>
      <c r="J95" s="1066"/>
      <c r="K95" s="1067"/>
      <c r="L95" s="1064"/>
      <c r="M95" s="1068"/>
      <c r="N95" s="1069"/>
      <c r="O95" s="1064"/>
      <c r="P95" s="1064"/>
      <c r="Q95" s="1064"/>
      <c r="R95" s="1065"/>
      <c r="S95" s="1065"/>
      <c r="T95" s="1065"/>
      <c r="U95" s="1065"/>
      <c r="V95" s="1066"/>
      <c r="W95" s="1066"/>
      <c r="X95" s="1066"/>
      <c r="Y95" s="1067"/>
      <c r="Z95" s="1068" t="s">
        <v>1635</v>
      </c>
    </row>
    <row r="96" spans="1:29" s="1070" customFormat="1" ht="60.75" customHeight="1">
      <c r="A96" s="1071" t="s">
        <v>1352</v>
      </c>
      <c r="B96" s="3227" t="s">
        <v>1636</v>
      </c>
      <c r="C96" s="3228"/>
      <c r="D96" s="3208" t="s">
        <v>1637</v>
      </c>
      <c r="E96" s="3209"/>
      <c r="F96" s="3226" t="s">
        <v>1378</v>
      </c>
      <c r="G96" s="3226"/>
      <c r="H96" s="1072" t="s">
        <v>320</v>
      </c>
      <c r="I96" s="1072" t="s">
        <v>855</v>
      </c>
      <c r="J96" s="1073" t="s">
        <v>1379</v>
      </c>
      <c r="K96" s="1074" t="s">
        <v>1638</v>
      </c>
      <c r="L96" s="3209" t="s">
        <v>223</v>
      </c>
      <c r="M96" s="3209"/>
      <c r="N96" s="3209" t="s">
        <v>224</v>
      </c>
      <c r="O96" s="3209"/>
      <c r="P96" s="1073" t="s">
        <v>1639</v>
      </c>
      <c r="Q96" s="1073" t="s">
        <v>1640</v>
      </c>
      <c r="R96" s="1073" t="s">
        <v>859</v>
      </c>
      <c r="S96" s="1073" t="s">
        <v>860</v>
      </c>
      <c r="T96" s="3208" t="s">
        <v>1641</v>
      </c>
      <c r="U96" s="3208"/>
      <c r="V96" s="3209" t="s">
        <v>1642</v>
      </c>
      <c r="W96" s="3209"/>
      <c r="X96" s="3209"/>
      <c r="Y96" s="1075" t="s">
        <v>1387</v>
      </c>
      <c r="Z96" s="1071" t="s">
        <v>358</v>
      </c>
      <c r="AC96" s="1076"/>
    </row>
    <row r="97" spans="1:26" ht="40.25" customHeight="1">
      <c r="A97" s="1077" t="s">
        <v>1643</v>
      </c>
      <c r="B97" s="3183" t="s">
        <v>1644</v>
      </c>
      <c r="C97" s="3184"/>
      <c r="D97" s="3183" t="s">
        <v>988</v>
      </c>
      <c r="E97" s="3184"/>
      <c r="F97" s="3181"/>
      <c r="G97" s="3181"/>
      <c r="H97" s="1078" t="s">
        <v>388</v>
      </c>
      <c r="I97" s="1079">
        <v>1</v>
      </c>
      <c r="J97" s="1080"/>
      <c r="K97" s="1080">
        <v>1</v>
      </c>
      <c r="L97" s="3181"/>
      <c r="M97" s="3181"/>
      <c r="N97" s="3194"/>
      <c r="O97" s="3194"/>
      <c r="P97" s="1081">
        <f>IF(K97&gt;0,K97,"")</f>
        <v>1</v>
      </c>
      <c r="Q97" s="1081"/>
      <c r="R97" s="1081">
        <v>1</v>
      </c>
      <c r="S97" s="2802" t="s">
        <v>3836</v>
      </c>
      <c r="T97" s="3222"/>
      <c r="U97" s="3222"/>
      <c r="V97" s="3223" t="s">
        <v>4894</v>
      </c>
      <c r="W97" s="3224"/>
      <c r="X97" s="3225"/>
      <c r="Y97" s="2802" t="s">
        <v>4930</v>
      </c>
      <c r="Z97" s="1077" t="str">
        <f>A97</f>
        <v>B-2.7.4.1</v>
      </c>
    </row>
    <row r="98" spans="1:26" ht="40.25" customHeight="1">
      <c r="A98" s="1077" t="s">
        <v>1645</v>
      </c>
      <c r="B98" s="3183" t="s">
        <v>1644</v>
      </c>
      <c r="C98" s="3184"/>
      <c r="D98" s="3183" t="s">
        <v>990</v>
      </c>
      <c r="E98" s="3184"/>
      <c r="F98" s="3181"/>
      <c r="G98" s="3181"/>
      <c r="H98" s="1078" t="s">
        <v>388</v>
      </c>
      <c r="I98" s="1079">
        <v>1</v>
      </c>
      <c r="J98" s="1080"/>
      <c r="K98" s="1080">
        <v>3</v>
      </c>
      <c r="L98" s="3181"/>
      <c r="M98" s="3181"/>
      <c r="N98" s="3194"/>
      <c r="O98" s="3194"/>
      <c r="P98" s="1081">
        <f t="shared" ref="P98:P106" si="8">IF(K98&gt;0,K98,"")</f>
        <v>3</v>
      </c>
      <c r="Q98" s="1081"/>
      <c r="R98" s="1081">
        <v>1</v>
      </c>
      <c r="S98" s="2802" t="s">
        <v>3836</v>
      </c>
      <c r="T98" s="3222"/>
      <c r="U98" s="3222"/>
      <c r="V98" s="3223" t="s">
        <v>4895</v>
      </c>
      <c r="W98" s="3224"/>
      <c r="X98" s="3225"/>
      <c r="Y98" s="2802" t="s">
        <v>4930</v>
      </c>
      <c r="Z98" s="1077" t="str">
        <f t="shared" ref="Z98:Z106" si="9">A98</f>
        <v>B-2.7.4.2</v>
      </c>
    </row>
    <row r="99" spans="1:26" ht="48" customHeight="1">
      <c r="A99" s="1077" t="s">
        <v>1646</v>
      </c>
      <c r="B99" s="3183" t="s">
        <v>1647</v>
      </c>
      <c r="C99" s="3184"/>
      <c r="D99" s="3183" t="s">
        <v>985</v>
      </c>
      <c r="E99" s="3184"/>
      <c r="F99" s="3181"/>
      <c r="G99" s="3181"/>
      <c r="H99" s="1078" t="s">
        <v>388</v>
      </c>
      <c r="I99" s="1079">
        <v>1</v>
      </c>
      <c r="J99" s="1080"/>
      <c r="K99" s="1080">
        <v>1</v>
      </c>
      <c r="L99" s="3181"/>
      <c r="M99" s="3181"/>
      <c r="N99" s="3194"/>
      <c r="O99" s="3194"/>
      <c r="P99" s="1081">
        <f t="shared" si="8"/>
        <v>1</v>
      </c>
      <c r="Q99" s="1081"/>
      <c r="R99" s="1081">
        <v>1</v>
      </c>
      <c r="S99" s="2802" t="s">
        <v>3836</v>
      </c>
      <c r="T99" s="3222"/>
      <c r="U99" s="3222"/>
      <c r="V99" s="3223" t="s">
        <v>4871</v>
      </c>
      <c r="W99" s="3224"/>
      <c r="X99" s="3225"/>
      <c r="Y99" s="2802" t="s">
        <v>4931</v>
      </c>
      <c r="Z99" s="1077" t="str">
        <f t="shared" si="9"/>
        <v>B-2.7.4.3</v>
      </c>
    </row>
    <row r="100" spans="1:26" ht="40.25" customHeight="1">
      <c r="A100" s="1077" t="s">
        <v>1648</v>
      </c>
      <c r="B100" s="3183"/>
      <c r="C100" s="3184"/>
      <c r="D100" s="3183"/>
      <c r="E100" s="3184"/>
      <c r="F100" s="3181"/>
      <c r="G100" s="3181"/>
      <c r="H100" s="1078"/>
      <c r="I100" s="1079"/>
      <c r="J100" s="1080"/>
      <c r="K100" s="1080"/>
      <c r="L100" s="3181"/>
      <c r="M100" s="3181"/>
      <c r="N100" s="3194"/>
      <c r="O100" s="3194"/>
      <c r="P100" s="1081" t="str">
        <f t="shared" si="8"/>
        <v/>
      </c>
      <c r="Q100" s="1081"/>
      <c r="R100" s="1079"/>
      <c r="S100" s="1078"/>
      <c r="T100" s="3222"/>
      <c r="U100" s="3222"/>
      <c r="V100" s="3214"/>
      <c r="W100" s="3215"/>
      <c r="X100" s="3216"/>
      <c r="Y100" s="1080"/>
      <c r="Z100" s="1077" t="str">
        <f t="shared" si="9"/>
        <v>B-2.7.4.4</v>
      </c>
    </row>
    <row r="101" spans="1:26" ht="40.25" customHeight="1">
      <c r="A101" s="1077" t="s">
        <v>1649</v>
      </c>
      <c r="B101" s="3183"/>
      <c r="C101" s="3184"/>
      <c r="D101" s="3183"/>
      <c r="E101" s="3184"/>
      <c r="F101" s="3194"/>
      <c r="G101" s="3194"/>
      <c r="H101" s="1078"/>
      <c r="I101" s="1079"/>
      <c r="J101" s="1080"/>
      <c r="K101" s="1080"/>
      <c r="L101" s="3181"/>
      <c r="M101" s="3181"/>
      <c r="N101" s="3194"/>
      <c r="O101" s="3194"/>
      <c r="P101" s="1081" t="str">
        <f t="shared" si="8"/>
        <v/>
      </c>
      <c r="Q101" s="1081"/>
      <c r="R101" s="1079"/>
      <c r="S101" s="1078"/>
      <c r="T101" s="3222"/>
      <c r="U101" s="3222"/>
      <c r="V101" s="3214"/>
      <c r="W101" s="3215"/>
      <c r="X101" s="3216"/>
      <c r="Y101" s="1080"/>
      <c r="Z101" s="1077" t="str">
        <f t="shared" si="9"/>
        <v>B-2.7.4.5</v>
      </c>
    </row>
    <row r="102" spans="1:26" ht="40.25" customHeight="1">
      <c r="A102" s="1077" t="s">
        <v>1650</v>
      </c>
      <c r="B102" s="3183"/>
      <c r="C102" s="3184"/>
      <c r="D102" s="3183"/>
      <c r="E102" s="3184"/>
      <c r="F102" s="3194"/>
      <c r="G102" s="3194"/>
      <c r="H102" s="1078"/>
      <c r="I102" s="1079"/>
      <c r="J102" s="1080"/>
      <c r="K102" s="1080"/>
      <c r="L102" s="3181"/>
      <c r="M102" s="3181"/>
      <c r="N102" s="3194"/>
      <c r="O102" s="3194"/>
      <c r="P102" s="1081" t="str">
        <f t="shared" si="8"/>
        <v/>
      </c>
      <c r="Q102" s="1081"/>
      <c r="R102" s="1079"/>
      <c r="S102" s="1078"/>
      <c r="T102" s="3222"/>
      <c r="U102" s="3222"/>
      <c r="V102" s="3214"/>
      <c r="W102" s="3215"/>
      <c r="X102" s="3216"/>
      <c r="Y102" s="1080"/>
      <c r="Z102" s="1077" t="str">
        <f t="shared" si="9"/>
        <v>B-2.7.4.6</v>
      </c>
    </row>
    <row r="103" spans="1:26" ht="40.25" customHeight="1">
      <c r="A103" s="1077" t="s">
        <v>1651</v>
      </c>
      <c r="B103" s="3183"/>
      <c r="C103" s="3184"/>
      <c r="D103" s="3183"/>
      <c r="E103" s="3184"/>
      <c r="F103" s="3194"/>
      <c r="G103" s="3194"/>
      <c r="H103" s="1078"/>
      <c r="I103" s="1079"/>
      <c r="J103" s="1080"/>
      <c r="K103" s="1080"/>
      <c r="L103" s="3181"/>
      <c r="M103" s="3181"/>
      <c r="N103" s="3194"/>
      <c r="O103" s="3194"/>
      <c r="P103" s="1081" t="str">
        <f t="shared" si="8"/>
        <v/>
      </c>
      <c r="Q103" s="1081"/>
      <c r="R103" s="1079"/>
      <c r="S103" s="1078"/>
      <c r="T103" s="3222"/>
      <c r="U103" s="3222"/>
      <c r="V103" s="3214"/>
      <c r="W103" s="3215"/>
      <c r="X103" s="3216"/>
      <c r="Y103" s="1080"/>
      <c r="Z103" s="1077" t="str">
        <f t="shared" si="9"/>
        <v>B-2.7.4.7</v>
      </c>
    </row>
    <row r="104" spans="1:26" ht="40.25" customHeight="1">
      <c r="A104" s="1077" t="s">
        <v>1652</v>
      </c>
      <c r="B104" s="3183"/>
      <c r="C104" s="3184"/>
      <c r="D104" s="3183"/>
      <c r="E104" s="3184"/>
      <c r="F104" s="3194"/>
      <c r="G104" s="3194"/>
      <c r="H104" s="1078"/>
      <c r="I104" s="1079"/>
      <c r="J104" s="1080"/>
      <c r="K104" s="1080"/>
      <c r="L104" s="3181"/>
      <c r="M104" s="3181"/>
      <c r="N104" s="3194"/>
      <c r="O104" s="3194"/>
      <c r="P104" s="1081" t="str">
        <f t="shared" si="8"/>
        <v/>
      </c>
      <c r="Q104" s="1081"/>
      <c r="R104" s="1079"/>
      <c r="S104" s="1078"/>
      <c r="T104" s="3222"/>
      <c r="U104" s="3222"/>
      <c r="V104" s="3214"/>
      <c r="W104" s="3215"/>
      <c r="X104" s="3216"/>
      <c r="Y104" s="1080"/>
      <c r="Z104" s="1077" t="str">
        <f t="shared" si="9"/>
        <v>B-2.7.4.8</v>
      </c>
    </row>
    <row r="105" spans="1:26" ht="40.25" customHeight="1">
      <c r="A105" s="1077" t="s">
        <v>1653</v>
      </c>
      <c r="B105" s="3183"/>
      <c r="C105" s="3184"/>
      <c r="D105" s="3183"/>
      <c r="E105" s="3184"/>
      <c r="F105" s="3194"/>
      <c r="G105" s="3194"/>
      <c r="H105" s="1078"/>
      <c r="I105" s="1079"/>
      <c r="J105" s="1080"/>
      <c r="K105" s="1080"/>
      <c r="L105" s="3181"/>
      <c r="M105" s="3181"/>
      <c r="N105" s="3194"/>
      <c r="O105" s="3194"/>
      <c r="P105" s="1081" t="str">
        <f t="shared" si="8"/>
        <v/>
      </c>
      <c r="Q105" s="1081"/>
      <c r="R105" s="1079"/>
      <c r="S105" s="1078"/>
      <c r="T105" s="3222"/>
      <c r="U105" s="3222"/>
      <c r="V105" s="3214"/>
      <c r="W105" s="3215"/>
      <c r="X105" s="3216"/>
      <c r="Y105" s="1080"/>
      <c r="Z105" s="1077" t="str">
        <f t="shared" si="9"/>
        <v>B-2.7.4.9</v>
      </c>
    </row>
    <row r="106" spans="1:26" ht="40.25" customHeight="1">
      <c r="A106" s="1077" t="s">
        <v>1654</v>
      </c>
      <c r="B106" s="3183"/>
      <c r="C106" s="3184"/>
      <c r="D106" s="3183"/>
      <c r="E106" s="3184"/>
      <c r="F106" s="3194"/>
      <c r="G106" s="3194"/>
      <c r="H106" s="1078"/>
      <c r="I106" s="1079"/>
      <c r="J106" s="1080"/>
      <c r="K106" s="1080"/>
      <c r="L106" s="3181"/>
      <c r="M106" s="3181"/>
      <c r="N106" s="3194"/>
      <c r="O106" s="3194"/>
      <c r="P106" s="1081" t="str">
        <f t="shared" si="8"/>
        <v/>
      </c>
      <c r="Q106" s="1081"/>
      <c r="R106" s="1079"/>
      <c r="S106" s="1078"/>
      <c r="T106" s="3222"/>
      <c r="U106" s="3222"/>
      <c r="V106" s="3214"/>
      <c r="W106" s="3215"/>
      <c r="X106" s="3216"/>
      <c r="Y106" s="1080"/>
      <c r="Z106" s="1077" t="str">
        <f t="shared" si="9"/>
        <v>B-2.7.4.10</v>
      </c>
    </row>
    <row r="107" spans="1:26">
      <c r="A107" s="1082" t="s">
        <v>631</v>
      </c>
      <c r="B107" s="1082"/>
      <c r="C107" s="1082"/>
      <c r="D107" s="1083"/>
      <c r="E107" s="1083"/>
      <c r="F107" s="1082"/>
      <c r="G107" s="1083"/>
      <c r="H107" s="1083"/>
      <c r="I107" s="1083"/>
      <c r="J107" s="1083"/>
      <c r="K107" s="1083"/>
      <c r="L107" s="1084"/>
      <c r="M107" s="1084"/>
      <c r="N107" s="1082"/>
      <c r="O107" s="1083"/>
      <c r="P107" s="1083"/>
      <c r="Q107" s="1082"/>
      <c r="R107" s="1083"/>
      <c r="S107" s="1083"/>
      <c r="T107" s="1083"/>
      <c r="U107" s="1083"/>
      <c r="V107" s="1085"/>
      <c r="W107" s="1085"/>
      <c r="X107" s="1086"/>
      <c r="Y107" s="1087"/>
      <c r="Z107" s="1088" t="s">
        <v>342</v>
      </c>
    </row>
    <row r="108" spans="1:26" ht="15">
      <c r="A108" s="1089" t="s">
        <v>1655</v>
      </c>
      <c r="B108" s="915"/>
      <c r="C108" s="915"/>
      <c r="D108" s="959"/>
      <c r="E108" s="1090"/>
      <c r="F108" s="1090"/>
      <c r="G108" s="1090"/>
      <c r="H108" s="959"/>
      <c r="I108" s="1091"/>
      <c r="J108" s="959"/>
      <c r="K108" s="1091"/>
      <c r="L108" s="1092"/>
      <c r="M108" s="1092"/>
      <c r="N108" s="1093"/>
      <c r="O108" s="1090"/>
      <c r="P108" s="1090"/>
      <c r="Q108" s="1090"/>
      <c r="R108" s="1090"/>
      <c r="S108" s="959"/>
      <c r="T108" s="1091"/>
      <c r="U108" s="959"/>
      <c r="V108" s="1094"/>
      <c r="W108" s="1094"/>
      <c r="X108" s="918"/>
      <c r="Y108" s="1095"/>
      <c r="Z108" s="433" t="s">
        <v>1656</v>
      </c>
    </row>
    <row r="109" spans="1:26" ht="14.5">
      <c r="A109" s="1096" t="s">
        <v>1657</v>
      </c>
      <c r="B109" s="915"/>
      <c r="C109" s="915"/>
      <c r="D109" s="959"/>
      <c r="E109" s="1091"/>
      <c r="F109" s="959"/>
      <c r="G109" s="959"/>
      <c r="H109" s="959"/>
      <c r="I109" s="1091"/>
      <c r="J109" s="1091"/>
      <c r="K109" s="1097"/>
      <c r="L109" s="1092"/>
      <c r="M109" s="1092"/>
      <c r="N109" s="1098"/>
      <c r="O109" s="1097"/>
      <c r="P109" s="1091"/>
      <c r="Q109" s="959"/>
      <c r="R109" s="959"/>
      <c r="S109" s="959"/>
      <c r="T109" s="1091"/>
      <c r="U109" s="1091"/>
      <c r="V109" s="1094"/>
      <c r="W109" s="1094"/>
      <c r="X109" s="918"/>
      <c r="Y109" s="1095"/>
      <c r="Z109" s="1099" t="s">
        <v>1658</v>
      </c>
    </row>
    <row r="110" spans="1:26" ht="15">
      <c r="A110" s="1100" t="s">
        <v>1659</v>
      </c>
      <c r="B110" s="1101"/>
      <c r="C110" s="1101"/>
      <c r="D110" s="915"/>
      <c r="E110" s="1102"/>
      <c r="F110" s="898"/>
      <c r="G110" s="898"/>
      <c r="H110" s="898"/>
      <c r="I110" s="1102"/>
      <c r="J110" s="1102"/>
      <c r="K110" s="1103"/>
      <c r="L110" s="1092"/>
      <c r="M110" s="1092"/>
      <c r="N110" s="1103"/>
      <c r="O110" s="1101"/>
      <c r="P110" s="1102"/>
      <c r="Q110" s="898"/>
      <c r="R110" s="898"/>
      <c r="S110" s="898"/>
      <c r="T110" s="1102"/>
      <c r="U110" s="1102"/>
      <c r="V110" s="1104"/>
      <c r="W110" s="1104"/>
      <c r="X110" s="1095"/>
      <c r="Y110" s="1095"/>
      <c r="Z110" s="862" t="s">
        <v>1412</v>
      </c>
    </row>
  </sheetData>
  <mergeCells count="308">
    <mergeCell ref="T3:U3"/>
    <mergeCell ref="T4:U4"/>
    <mergeCell ref="W36:Y36"/>
    <mergeCell ref="W37:Y37"/>
    <mergeCell ref="W38:Y38"/>
    <mergeCell ref="W39:Y39"/>
    <mergeCell ref="W40:Y40"/>
    <mergeCell ref="X17:Y17"/>
    <mergeCell ref="X14:Y14"/>
    <mergeCell ref="X20:Y20"/>
    <mergeCell ref="X18:Y18"/>
    <mergeCell ref="X19:Y19"/>
    <mergeCell ref="X16:Y16"/>
    <mergeCell ref="Y11:Y12"/>
    <mergeCell ref="B14:C14"/>
    <mergeCell ref="B11:B12"/>
    <mergeCell ref="B10:C10"/>
    <mergeCell ref="B9:C9"/>
    <mergeCell ref="D101:E101"/>
    <mergeCell ref="B13:C13"/>
    <mergeCell ref="B23:C23"/>
    <mergeCell ref="B21:C21"/>
    <mergeCell ref="B101:C101"/>
    <mergeCell ref="B19:C19"/>
    <mergeCell ref="B17:C17"/>
    <mergeCell ref="B55:C55"/>
    <mergeCell ref="B47:B48"/>
    <mergeCell ref="B77:D77"/>
    <mergeCell ref="B62:C62"/>
    <mergeCell ref="B59:C59"/>
    <mergeCell ref="B18:C18"/>
    <mergeCell ref="B20:C20"/>
    <mergeCell ref="B61:C61"/>
    <mergeCell ref="B42:D42"/>
    <mergeCell ref="B25:C25"/>
    <mergeCell ref="B71:D71"/>
    <mergeCell ref="B40:D40"/>
    <mergeCell ref="B53:C53"/>
    <mergeCell ref="B22:C22"/>
    <mergeCell ref="B16:C16"/>
    <mergeCell ref="W41:Y41"/>
    <mergeCell ref="W42:Y42"/>
    <mergeCell ref="W43:Y43"/>
    <mergeCell ref="X46:Y46"/>
    <mergeCell ref="X45:Y45"/>
    <mergeCell ref="B60:C60"/>
    <mergeCell ref="B76:D76"/>
    <mergeCell ref="B74:D74"/>
    <mergeCell ref="B57:C57"/>
    <mergeCell ref="B58:C58"/>
    <mergeCell ref="B56:C56"/>
    <mergeCell ref="W73:Y73"/>
    <mergeCell ref="X55:Y55"/>
    <mergeCell ref="T100:U100"/>
    <mergeCell ref="X10:Y10"/>
    <mergeCell ref="X9:Y9"/>
    <mergeCell ref="L37:M37"/>
    <mergeCell ref="N37:O37"/>
    <mergeCell ref="X13:Y13"/>
    <mergeCell ref="X53:Y53"/>
    <mergeCell ref="X54:Y54"/>
    <mergeCell ref="N85:Q85"/>
    <mergeCell ref="X61:Y61"/>
    <mergeCell ref="N40:O40"/>
    <mergeCell ref="N72:O72"/>
    <mergeCell ref="X56:Y56"/>
    <mergeCell ref="L73:M73"/>
    <mergeCell ref="N71:O71"/>
    <mergeCell ref="N41:O41"/>
    <mergeCell ref="W72:Y72"/>
    <mergeCell ref="L42:M42"/>
    <mergeCell ref="N38:O38"/>
    <mergeCell ref="X15:Y15"/>
    <mergeCell ref="J88:M88"/>
    <mergeCell ref="L36:M36"/>
    <mergeCell ref="T106:U106"/>
    <mergeCell ref="L103:M103"/>
    <mergeCell ref="L74:M74"/>
    <mergeCell ref="T97:U97"/>
    <mergeCell ref="L76:M76"/>
    <mergeCell ref="R88:S88"/>
    <mergeCell ref="L77:M77"/>
    <mergeCell ref="R80:S80"/>
    <mergeCell ref="J84:M84"/>
    <mergeCell ref="R92:S92"/>
    <mergeCell ref="N99:O99"/>
    <mergeCell ref="J90:M90"/>
    <mergeCell ref="N82:Q82"/>
    <mergeCell ref="L75:M75"/>
    <mergeCell ref="R79:S79"/>
    <mergeCell ref="N75:O75"/>
    <mergeCell ref="N74:O74"/>
    <mergeCell ref="J79:M79"/>
    <mergeCell ref="N97:O97"/>
    <mergeCell ref="T88:Y88"/>
    <mergeCell ref="L101:M101"/>
    <mergeCell ref="N100:O100"/>
    <mergeCell ref="V104:X104"/>
    <mergeCell ref="J85:M85"/>
    <mergeCell ref="A8:B8"/>
    <mergeCell ref="N106:O106"/>
    <mergeCell ref="X27:Y27"/>
    <mergeCell ref="T85:Y85"/>
    <mergeCell ref="X28:Y28"/>
    <mergeCell ref="L40:M40"/>
    <mergeCell ref="H91:I91"/>
    <mergeCell ref="N98:O98"/>
    <mergeCell ref="T94:Y94"/>
    <mergeCell ref="T93:Y93"/>
    <mergeCell ref="B49:C49"/>
    <mergeCell ref="N93:Q93"/>
    <mergeCell ref="F101:G101"/>
    <mergeCell ref="B51:C51"/>
    <mergeCell ref="L97:M97"/>
    <mergeCell ref="N42:O42"/>
    <mergeCell ref="B104:C104"/>
    <mergeCell ref="L43:M43"/>
    <mergeCell ref="F99:G99"/>
    <mergeCell ref="B54:C54"/>
    <mergeCell ref="R81:S81"/>
    <mergeCell ref="B100:C100"/>
    <mergeCell ref="J89:M89"/>
    <mergeCell ref="Y47:Y48"/>
    <mergeCell ref="F106:G106"/>
    <mergeCell ref="H88:I88"/>
    <mergeCell ref="X57:Y57"/>
    <mergeCell ref="X60:Y60"/>
    <mergeCell ref="X52:Y52"/>
    <mergeCell ref="F103:G103"/>
    <mergeCell ref="R85:S85"/>
    <mergeCell ref="L71:M71"/>
    <mergeCell ref="T103:U103"/>
    <mergeCell ref="B82:G82"/>
    <mergeCell ref="N84:Q84"/>
    <mergeCell ref="B96:C96"/>
    <mergeCell ref="T99:U99"/>
    <mergeCell ref="B80:G80"/>
    <mergeCell ref="B73:D73"/>
    <mergeCell ref="R89:S89"/>
    <mergeCell ref="V106:X106"/>
    <mergeCell ref="N76:O76"/>
    <mergeCell ref="T82:Y82"/>
    <mergeCell ref="V96:X96"/>
    <mergeCell ref="X62:Y62"/>
    <mergeCell ref="T83:Y83"/>
    <mergeCell ref="B84:G84"/>
    <mergeCell ref="N77:O77"/>
    <mergeCell ref="B83:G83"/>
    <mergeCell ref="L72:M72"/>
    <mergeCell ref="B88:G88"/>
    <mergeCell ref="N80:Q80"/>
    <mergeCell ref="J82:M82"/>
    <mergeCell ref="W77:Y77"/>
    <mergeCell ref="H84:I84"/>
    <mergeCell ref="R87:S87"/>
    <mergeCell ref="R86:S86"/>
    <mergeCell ref="B72:D72"/>
    <mergeCell ref="N87:Q87"/>
    <mergeCell ref="J80:M80"/>
    <mergeCell ref="N79:Q79"/>
    <mergeCell ref="H82:I82"/>
    <mergeCell ref="W76:Y76"/>
    <mergeCell ref="H83:I83"/>
    <mergeCell ref="B75:D75"/>
    <mergeCell ref="B79:G79"/>
    <mergeCell ref="N90:Q90"/>
    <mergeCell ref="T96:U96"/>
    <mergeCell ref="N101:O101"/>
    <mergeCell ref="V99:X99"/>
    <mergeCell ref="F102:G102"/>
    <mergeCell ref="B89:G89"/>
    <mergeCell ref="D100:E100"/>
    <mergeCell ref="D99:E99"/>
    <mergeCell ref="F96:G96"/>
    <mergeCell ref="F97:G97"/>
    <mergeCell ref="L99:M99"/>
    <mergeCell ref="H89:I89"/>
    <mergeCell ref="F98:G98"/>
    <mergeCell ref="N89:Q89"/>
    <mergeCell ref="N92:Q92"/>
    <mergeCell ref="B97:C97"/>
    <mergeCell ref="R90:S90"/>
    <mergeCell ref="T92:Y92"/>
    <mergeCell ref="B105:C105"/>
    <mergeCell ref="F100:G100"/>
    <mergeCell ref="B93:G93"/>
    <mergeCell ref="V101:X101"/>
    <mergeCell ref="R93:S93"/>
    <mergeCell ref="N105:O105"/>
    <mergeCell ref="V97:X97"/>
    <mergeCell ref="D103:E103"/>
    <mergeCell ref="N104:O104"/>
    <mergeCell ref="T104:U104"/>
    <mergeCell ref="D105:E105"/>
    <mergeCell ref="L100:M100"/>
    <mergeCell ref="V105:X105"/>
    <mergeCell ref="L105:M105"/>
    <mergeCell ref="T105:U105"/>
    <mergeCell ref="V102:X102"/>
    <mergeCell ref="N103:O103"/>
    <mergeCell ref="H80:I80"/>
    <mergeCell ref="V100:X100"/>
    <mergeCell ref="N86:Q86"/>
    <mergeCell ref="R82:S82"/>
    <mergeCell ref="L96:M96"/>
    <mergeCell ref="N83:Q83"/>
    <mergeCell ref="R84:S84"/>
    <mergeCell ref="T89:Y89"/>
    <mergeCell ref="N96:O96"/>
    <mergeCell ref="T102:U102"/>
    <mergeCell ref="T101:U101"/>
    <mergeCell ref="R83:S83"/>
    <mergeCell ref="N102:O102"/>
    <mergeCell ref="L102:M102"/>
    <mergeCell ref="T98:U98"/>
    <mergeCell ref="T86:Y86"/>
    <mergeCell ref="N88:Q88"/>
    <mergeCell ref="R94:S94"/>
    <mergeCell ref="N81:Q81"/>
    <mergeCell ref="T81:Y81"/>
    <mergeCell ref="V98:X98"/>
    <mergeCell ref="T84:Y84"/>
    <mergeCell ref="X23:Y23"/>
    <mergeCell ref="B26:C26"/>
    <mergeCell ref="B46:C46"/>
    <mergeCell ref="L41:M41"/>
    <mergeCell ref="B41:D41"/>
    <mergeCell ref="B27:C27"/>
    <mergeCell ref="X25:Y25"/>
    <mergeCell ref="X24:Y24"/>
    <mergeCell ref="B38:D38"/>
    <mergeCell ref="N39:O39"/>
    <mergeCell ref="B37:D37"/>
    <mergeCell ref="B28:C28"/>
    <mergeCell ref="B36:D36"/>
    <mergeCell ref="B43:D43"/>
    <mergeCell ref="X26:Y26"/>
    <mergeCell ref="D104:E104"/>
    <mergeCell ref="X21:Y21"/>
    <mergeCell ref="B81:G81"/>
    <mergeCell ref="J94:M94"/>
    <mergeCell ref="H94:I94"/>
    <mergeCell ref="H92:I92"/>
    <mergeCell ref="J92:M92"/>
    <mergeCell ref="J93:M93"/>
    <mergeCell ref="D102:E102"/>
    <mergeCell ref="V103:X103"/>
    <mergeCell ref="X50:Y50"/>
    <mergeCell ref="T90:Y90"/>
    <mergeCell ref="W75:Y75"/>
    <mergeCell ref="W71:Y71"/>
    <mergeCell ref="T91:Y91"/>
    <mergeCell ref="X49:Y49"/>
    <mergeCell ref="X58:Y58"/>
    <mergeCell ref="L104:M104"/>
    <mergeCell ref="B50:C50"/>
    <mergeCell ref="L98:M98"/>
    <mergeCell ref="N36:O36"/>
    <mergeCell ref="X51:Y51"/>
    <mergeCell ref="X22:Y22"/>
    <mergeCell ref="R91:S91"/>
    <mergeCell ref="X59:Y59"/>
    <mergeCell ref="W74:Y74"/>
    <mergeCell ref="T87:Y87"/>
    <mergeCell ref="T79:Y79"/>
    <mergeCell ref="T80:Y80"/>
    <mergeCell ref="B106:C106"/>
    <mergeCell ref="H85:I85"/>
    <mergeCell ref="L38:M38"/>
    <mergeCell ref="J81:M81"/>
    <mergeCell ref="B98:C98"/>
    <mergeCell ref="B91:G91"/>
    <mergeCell ref="B90:G90"/>
    <mergeCell ref="D98:E98"/>
    <mergeCell ref="H81:I81"/>
    <mergeCell ref="B52:C52"/>
    <mergeCell ref="H86:I86"/>
    <mergeCell ref="H79:I79"/>
    <mergeCell ref="B85:G85"/>
    <mergeCell ref="D96:E96"/>
    <mergeCell ref="H87:I87"/>
    <mergeCell ref="B92:G92"/>
    <mergeCell ref="L39:M39"/>
    <mergeCell ref="B39:D39"/>
    <mergeCell ref="B15:C15"/>
    <mergeCell ref="B45:C45"/>
    <mergeCell ref="L106:M106"/>
    <mergeCell ref="J83:M83"/>
    <mergeCell ref="D106:E106"/>
    <mergeCell ref="N43:O43"/>
    <mergeCell ref="B24:C24"/>
    <mergeCell ref="B102:C102"/>
    <mergeCell ref="J87:M87"/>
    <mergeCell ref="N94:Q94"/>
    <mergeCell ref="J91:M91"/>
    <mergeCell ref="H90:I90"/>
    <mergeCell ref="B94:G94"/>
    <mergeCell ref="F104:G104"/>
    <mergeCell ref="H93:I93"/>
    <mergeCell ref="D97:E97"/>
    <mergeCell ref="N73:O73"/>
    <mergeCell ref="J86:M86"/>
    <mergeCell ref="B86:G86"/>
    <mergeCell ref="B103:C103"/>
    <mergeCell ref="F105:G105"/>
    <mergeCell ref="N91:Q91"/>
    <mergeCell ref="B87:G87"/>
    <mergeCell ref="B99:C99"/>
  </mergeCells>
  <dataValidations count="4">
    <dataValidation type="list" allowBlank="1" showInputMessage="1" showErrorMessage="1" sqref="H80:I88 H90:I90" xr:uid="{00000000-0002-0000-1000-000000000000}">
      <formula1>"نعم,لا,الى حدما"</formula1>
    </dataValidation>
    <dataValidation type="list" allowBlank="1" showInputMessage="1" showErrorMessage="1" sqref="D59:M59 D25:M25" xr:uid="{00000000-0002-0000-1000-000001000000}">
      <formula1>"1,2,3,4,5"</formula1>
    </dataValidation>
    <dataValidation type="list" allowBlank="1" showInputMessage="1" showErrorMessage="1" sqref="D60:M60 D26:M26" xr:uid="{00000000-0002-0000-1000-000002000000}">
      <formula1>"1,2,3,4"</formula1>
    </dataValidation>
    <dataValidation type="list" allowBlank="1" showInputMessage="1" showErrorMessage="1" sqref="D58:M58 D24:M24" xr:uid="{00000000-0002-0000-1000-000003000000}">
      <formula1>"1,2,3,4,5,6"</formula1>
    </dataValidation>
  </dataValidations>
  <printOptions horizontalCentered="1"/>
  <pageMargins left="0.23622047244094499" right="0.23622047244094499" top="0.70866141732283505" bottom="0.23622047244094499" header="0.196850393700787" footer="3.9370078740157501E-2"/>
  <pageSetup paperSize="9" scale="67"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4000000}">
          <x14:formula1>
            <xm:f>'Dropdowns (2)'!$J$11:$J$14</xm:f>
          </x14:formula1>
          <xm:sqref>K97:K106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8968-07CB-474F-94D4-441B1FAB6A03}">
  <dimension ref="A1:T54"/>
  <sheetViews>
    <sheetView rightToLeft="1" view="pageBreakPreview" topLeftCell="A17" zoomScale="55" zoomScaleNormal="56" zoomScaleSheetLayoutView="55" workbookViewId="0">
      <selection activeCell="P8" sqref="P8"/>
    </sheetView>
  </sheetViews>
  <sheetFormatPr defaultColWidth="9.36328125" defaultRowHeight="14"/>
  <cols>
    <col min="1" max="1" width="13.6328125" style="2056" customWidth="1"/>
    <col min="2" max="2" width="40.6328125" style="2061" customWidth="1"/>
    <col min="3" max="3" width="12.6328125" style="2059" customWidth="1"/>
    <col min="4" max="4" width="18.453125" style="1987" customWidth="1"/>
    <col min="5" max="5" width="22" style="1987" customWidth="1"/>
    <col min="6" max="6" width="17.6328125" style="1987" customWidth="1"/>
    <col min="7" max="7" width="18.54296875" style="1987" customWidth="1"/>
    <col min="8" max="8" width="18.36328125" style="1987" customWidth="1"/>
    <col min="9" max="11" width="17.6328125" style="1987" customWidth="1"/>
    <col min="12" max="12" width="15" style="1987" customWidth="1"/>
    <col min="13" max="13" width="17.08984375" style="1987" customWidth="1"/>
    <col min="14" max="14" width="21.453125" style="1987" customWidth="1"/>
    <col min="15" max="15" width="18.453125" style="1987" customWidth="1"/>
    <col min="16" max="16" width="20.6328125" style="1987" customWidth="1"/>
    <col min="17" max="17" width="21.36328125" style="1987" customWidth="1"/>
    <col min="18" max="18" width="12.6328125" style="2059" customWidth="1"/>
    <col min="19" max="19" width="40.6328125" style="1987" customWidth="1"/>
    <col min="20" max="20" width="13.6328125" style="1987" customWidth="1"/>
    <col min="21" max="16384" width="9.36328125" style="1987"/>
  </cols>
  <sheetData>
    <row r="1" spans="1:20" ht="25.25" customHeight="1">
      <c r="A1" s="1983" t="s">
        <v>196</v>
      </c>
      <c r="B1" s="1984"/>
      <c r="C1" s="3250" t="s">
        <v>4243</v>
      </c>
      <c r="D1" s="3250"/>
      <c r="E1" s="3250"/>
      <c r="F1" s="3250"/>
      <c r="G1" s="3250"/>
      <c r="H1" s="3250"/>
      <c r="I1" s="3250"/>
      <c r="J1" s="3250"/>
      <c r="K1" s="2753"/>
      <c r="L1" s="2748"/>
      <c r="M1" s="2753"/>
      <c r="N1" s="2748"/>
      <c r="O1" s="2753"/>
      <c r="P1" s="2748"/>
      <c r="Q1" s="2753"/>
      <c r="R1" s="2748" t="s">
        <v>4806</v>
      </c>
      <c r="S1" s="1985"/>
      <c r="T1" s="1986" t="s">
        <v>1264</v>
      </c>
    </row>
    <row r="2" spans="1:20" ht="25.25" customHeight="1">
      <c r="A2" s="1983" t="s">
        <v>199</v>
      </c>
      <c r="B2" s="1984"/>
      <c r="C2" s="3250" t="s">
        <v>4244</v>
      </c>
      <c r="D2" s="3250"/>
      <c r="E2" s="3250"/>
      <c r="F2" s="3250"/>
      <c r="G2" s="3250"/>
      <c r="H2" s="3250"/>
      <c r="I2" s="3250"/>
      <c r="J2" s="3250"/>
      <c r="K2" s="2753"/>
      <c r="L2" s="2748"/>
      <c r="M2" s="2753"/>
      <c r="N2" s="2748"/>
      <c r="O2" s="2753"/>
      <c r="P2" s="2748"/>
      <c r="Q2" s="2753"/>
      <c r="R2" s="2748" t="s">
        <v>4921</v>
      </c>
      <c r="S2" s="1985"/>
      <c r="T2" s="1986" t="s">
        <v>102</v>
      </c>
    </row>
    <row r="3" spans="1:20" ht="25.25" customHeight="1">
      <c r="A3" s="1983" t="s">
        <v>201</v>
      </c>
      <c r="B3" s="1984"/>
      <c r="C3" s="3250" t="s">
        <v>4146</v>
      </c>
      <c r="D3" s="3250"/>
      <c r="E3" s="3250"/>
      <c r="F3" s="3250"/>
      <c r="G3" s="3250"/>
      <c r="H3" s="3250"/>
      <c r="I3" s="3250"/>
      <c r="J3" s="3250"/>
      <c r="K3" s="2917"/>
      <c r="L3" s="2918"/>
      <c r="M3" s="2917"/>
      <c r="N3" s="2918"/>
      <c r="O3" s="2917"/>
      <c r="P3" s="2918"/>
      <c r="Q3" s="2917" t="s">
        <v>4922</v>
      </c>
      <c r="R3" s="2918"/>
      <c r="S3" s="1985"/>
      <c r="T3" s="1986" t="s">
        <v>104</v>
      </c>
    </row>
    <row r="4" spans="1:20" ht="25.25" customHeight="1">
      <c r="A4" s="1983" t="s">
        <v>203</v>
      </c>
      <c r="B4" s="1984"/>
      <c r="C4" s="3249">
        <v>45238</v>
      </c>
      <c r="D4" s="3250"/>
      <c r="E4" s="3250"/>
      <c r="F4" s="3250"/>
      <c r="G4" s="3250"/>
      <c r="H4" s="3250"/>
      <c r="I4" s="3250"/>
      <c r="J4" s="3250"/>
      <c r="K4" s="2919"/>
      <c r="L4" s="2920"/>
      <c r="M4" s="2919"/>
      <c r="N4" s="2920"/>
      <c r="O4" s="2919"/>
      <c r="P4" s="2920"/>
      <c r="Q4" s="2919">
        <v>45238</v>
      </c>
      <c r="R4" s="2920"/>
      <c r="S4" s="3256" t="s">
        <v>106</v>
      </c>
      <c r="T4" s="3257"/>
    </row>
    <row r="5" spans="1:20" ht="40.25" customHeight="1">
      <c r="A5" s="1983" t="s">
        <v>205</v>
      </c>
      <c r="B5" s="1984"/>
      <c r="C5" s="3258"/>
      <c r="D5" s="3258"/>
      <c r="E5" s="3258"/>
      <c r="F5" s="3258"/>
      <c r="G5" s="3258"/>
      <c r="H5" s="3258"/>
      <c r="I5" s="3258"/>
      <c r="J5" s="3258"/>
      <c r="K5" s="3259"/>
      <c r="L5" s="3259"/>
      <c r="M5" s="3259"/>
      <c r="N5" s="3259"/>
      <c r="O5" s="3259"/>
      <c r="P5" s="3259"/>
      <c r="Q5" s="3259"/>
      <c r="R5" s="3259"/>
      <c r="S5" s="1985"/>
      <c r="T5" s="1986" t="s">
        <v>108</v>
      </c>
    </row>
    <row r="6" spans="1:20">
      <c r="A6" s="1988" t="s">
        <v>1660</v>
      </c>
      <c r="B6" s="1989"/>
      <c r="C6" s="1990"/>
      <c r="D6" s="1991"/>
      <c r="E6" s="1991"/>
      <c r="F6" s="1991"/>
      <c r="G6" s="1991"/>
      <c r="H6" s="1991"/>
      <c r="I6" s="1991"/>
      <c r="J6" s="1991"/>
      <c r="K6" s="1991"/>
      <c r="L6" s="1990"/>
      <c r="M6" s="1991"/>
      <c r="N6" s="1991"/>
      <c r="O6" s="1991"/>
      <c r="P6" s="1991"/>
      <c r="Q6" s="1991"/>
      <c r="R6" s="1990"/>
      <c r="S6" s="1990"/>
      <c r="T6" s="1992" t="s">
        <v>1661</v>
      </c>
    </row>
    <row r="7" spans="1:20" ht="20" customHeight="1">
      <c r="A7" s="1993" t="s">
        <v>1662</v>
      </c>
      <c r="B7" s="1994"/>
      <c r="C7" s="1995"/>
      <c r="D7" s="1996"/>
      <c r="E7" s="1996"/>
      <c r="F7" s="1996"/>
      <c r="G7" s="1996"/>
      <c r="H7" s="1996"/>
      <c r="I7" s="1996"/>
      <c r="J7" s="1996"/>
      <c r="K7" s="1996"/>
      <c r="L7" s="1995"/>
      <c r="M7" s="1996"/>
      <c r="N7" s="1996"/>
      <c r="O7" s="1996"/>
      <c r="P7" s="1996"/>
      <c r="Q7" s="1996"/>
      <c r="R7" s="1995"/>
      <c r="S7" s="1995"/>
      <c r="T7" s="1997" t="s">
        <v>1663</v>
      </c>
    </row>
    <row r="8" spans="1:20" s="2003" customFormat="1" ht="25.25" customHeight="1">
      <c r="A8" s="1998" t="s">
        <v>1664</v>
      </c>
      <c r="B8" s="1999"/>
      <c r="C8" s="2000"/>
      <c r="D8" s="2001"/>
      <c r="E8" s="2001"/>
      <c r="F8" s="2001"/>
      <c r="G8" s="2001"/>
      <c r="H8" s="2001"/>
      <c r="I8" s="2001"/>
      <c r="J8" s="2001"/>
      <c r="K8" s="2001"/>
      <c r="L8" s="2000"/>
      <c r="M8" s="2001"/>
      <c r="N8" s="2001"/>
      <c r="O8" s="2001"/>
      <c r="P8" s="2001"/>
      <c r="Q8" s="2001"/>
      <c r="R8" s="2000"/>
      <c r="S8" s="2000"/>
      <c r="T8" s="2002" t="s">
        <v>1665</v>
      </c>
    </row>
    <row r="9" spans="1:20" s="2008" customFormat="1" ht="30" customHeight="1">
      <c r="A9" s="2004" t="s">
        <v>210</v>
      </c>
      <c r="B9" s="2005" t="s">
        <v>355</v>
      </c>
      <c r="C9" s="2006" t="s">
        <v>356</v>
      </c>
      <c r="D9" s="2006">
        <v>2017</v>
      </c>
      <c r="E9" s="2006">
        <v>2018</v>
      </c>
      <c r="F9" s="2006">
        <v>2019</v>
      </c>
      <c r="G9" s="2006">
        <v>2020</v>
      </c>
      <c r="H9" s="2006">
        <v>2021</v>
      </c>
      <c r="I9" s="2007">
        <v>2022</v>
      </c>
      <c r="J9" s="2007" t="s">
        <v>223</v>
      </c>
      <c r="K9" s="2006" t="s">
        <v>1666</v>
      </c>
      <c r="L9" s="2006">
        <v>2022</v>
      </c>
      <c r="M9" s="2006">
        <v>2021</v>
      </c>
      <c r="N9" s="2006">
        <v>2020</v>
      </c>
      <c r="O9" s="2006">
        <v>2019</v>
      </c>
      <c r="P9" s="2006">
        <v>2018</v>
      </c>
      <c r="Q9" s="2006">
        <v>2017</v>
      </c>
      <c r="R9" s="2006" t="s">
        <v>326</v>
      </c>
      <c r="S9" s="2004" t="s">
        <v>357</v>
      </c>
      <c r="T9" s="2004" t="s">
        <v>358</v>
      </c>
    </row>
    <row r="10" spans="1:20" s="2016" customFormat="1" ht="40.25" customHeight="1">
      <c r="A10" s="2009" t="s">
        <v>1667</v>
      </c>
      <c r="B10" s="2010" t="s">
        <v>360</v>
      </c>
      <c r="C10" s="2011" t="s">
        <v>361</v>
      </c>
      <c r="D10" s="2012">
        <v>100000</v>
      </c>
      <c r="E10" s="2012">
        <f>D10*1.03</f>
        <v>103000</v>
      </c>
      <c r="F10" s="2012">
        <f>E10*1.03</f>
        <v>106090</v>
      </c>
      <c r="G10" s="2012">
        <f>F10*1.03</f>
        <v>109272.7</v>
      </c>
      <c r="H10" s="2012">
        <f>G10*1.03</f>
        <v>112550.88099999999</v>
      </c>
      <c r="I10" s="2012">
        <f>H10*1.03</f>
        <v>115927.40742999999</v>
      </c>
      <c r="J10" s="2012"/>
      <c r="K10" s="2012"/>
      <c r="L10" s="2012">
        <f>M10*1.03</f>
        <v>115927.40742999999</v>
      </c>
      <c r="M10" s="2012">
        <f>N10*1.03</f>
        <v>112550.88099999999</v>
      </c>
      <c r="N10" s="2012">
        <f>O10*1.03</f>
        <v>109272.7</v>
      </c>
      <c r="O10" s="2012">
        <f>P10*1.03</f>
        <v>106090</v>
      </c>
      <c r="P10" s="2012">
        <f>Q10*1.03</f>
        <v>103000</v>
      </c>
      <c r="Q10" s="2012">
        <v>100000</v>
      </c>
      <c r="R10" s="2013" t="s">
        <v>362</v>
      </c>
      <c r="S10" s="2014" t="s">
        <v>363</v>
      </c>
      <c r="T10" s="2015" t="str">
        <f t="shared" ref="T10" si="0">A10</f>
        <v>B-3.1.1.1</v>
      </c>
    </row>
    <row r="11" spans="1:20" s="2021" customFormat="1" ht="40.25" customHeight="1">
      <c r="A11" s="2009" t="s">
        <v>1668</v>
      </c>
      <c r="B11" s="2017" t="s">
        <v>1669</v>
      </c>
      <c r="C11" s="2009" t="s">
        <v>370</v>
      </c>
      <c r="D11" s="2803">
        <f>D10*0.6</f>
        <v>60000</v>
      </c>
      <c r="E11" s="2803">
        <f t="shared" ref="E11:I11" si="1">E10*0.6</f>
        <v>61800</v>
      </c>
      <c r="F11" s="2803">
        <f t="shared" si="1"/>
        <v>63654</v>
      </c>
      <c r="G11" s="2803">
        <f t="shared" si="1"/>
        <v>65563.62</v>
      </c>
      <c r="H11" s="2803">
        <f t="shared" si="1"/>
        <v>67530.528599999991</v>
      </c>
      <c r="I11" s="2803">
        <f t="shared" si="1"/>
        <v>69556.444457999998</v>
      </c>
      <c r="J11" s="2018"/>
      <c r="K11" s="2018"/>
      <c r="L11" s="2803">
        <f t="shared" ref="L11:N11" si="2">L10*0.6</f>
        <v>69556.444457999998</v>
      </c>
      <c r="M11" s="2803">
        <f t="shared" si="2"/>
        <v>67530.528599999991</v>
      </c>
      <c r="N11" s="2803">
        <f t="shared" si="2"/>
        <v>65563.62</v>
      </c>
      <c r="O11" s="2803">
        <f t="shared" ref="O11" si="3">O10*0.6</f>
        <v>63654</v>
      </c>
      <c r="P11" s="2803">
        <f t="shared" ref="P11" si="4">P10*0.6</f>
        <v>61800</v>
      </c>
      <c r="Q11" s="2803">
        <f>Q10*0.6</f>
        <v>60000</v>
      </c>
      <c r="R11" s="2019" t="s">
        <v>362</v>
      </c>
      <c r="S11" s="2020" t="s">
        <v>371</v>
      </c>
      <c r="T11" s="2019" t="str">
        <f>A11</f>
        <v>B-3.1.1.2</v>
      </c>
    </row>
    <row r="12" spans="1:20" s="2021" customFormat="1" ht="40.25" customHeight="1">
      <c r="A12" s="2009" t="s">
        <v>1670</v>
      </c>
      <c r="B12" s="2022" t="s">
        <v>1671</v>
      </c>
      <c r="C12" s="2009" t="s">
        <v>4245</v>
      </c>
      <c r="D12" s="2803">
        <v>3000</v>
      </c>
      <c r="E12" s="2803">
        <v>3000</v>
      </c>
      <c r="F12" s="2803">
        <v>3000</v>
      </c>
      <c r="G12" s="2803">
        <v>3000</v>
      </c>
      <c r="H12" s="2803">
        <v>3000</v>
      </c>
      <c r="I12" s="2803">
        <v>3000</v>
      </c>
      <c r="J12" s="2018"/>
      <c r="K12" s="2018"/>
      <c r="L12" s="2803">
        <v>3000</v>
      </c>
      <c r="M12" s="2803">
        <v>3000</v>
      </c>
      <c r="N12" s="2803">
        <v>3000</v>
      </c>
      <c r="O12" s="2803">
        <v>3000</v>
      </c>
      <c r="P12" s="2803">
        <v>3000</v>
      </c>
      <c r="Q12" s="2803">
        <v>3000</v>
      </c>
      <c r="R12" s="2019" t="s">
        <v>4246</v>
      </c>
      <c r="S12" s="2020" t="s">
        <v>379</v>
      </c>
      <c r="T12" s="2019" t="str">
        <f t="shared" ref="T12:T26" si="5">A12</f>
        <v>B-3.1.1.3</v>
      </c>
    </row>
    <row r="13" spans="1:20" s="2021" customFormat="1" ht="40.25" customHeight="1">
      <c r="A13" s="2009" t="s">
        <v>1672</v>
      </c>
      <c r="B13" s="2023" t="s">
        <v>1673</v>
      </c>
      <c r="C13" s="2009" t="s">
        <v>4245</v>
      </c>
      <c r="D13" s="2803">
        <f>0.6*D12</f>
        <v>1800</v>
      </c>
      <c r="E13" s="2803">
        <f t="shared" ref="E13:I13" si="6">0.6*E12</f>
        <v>1800</v>
      </c>
      <c r="F13" s="2803">
        <f t="shared" si="6"/>
        <v>1800</v>
      </c>
      <c r="G13" s="2803">
        <f t="shared" si="6"/>
        <v>1800</v>
      </c>
      <c r="H13" s="2803">
        <f t="shared" si="6"/>
        <v>1800</v>
      </c>
      <c r="I13" s="2803">
        <f t="shared" si="6"/>
        <v>1800</v>
      </c>
      <c r="J13" s="2018"/>
      <c r="K13" s="2018"/>
      <c r="L13" s="2803">
        <f t="shared" ref="L13:Q13" si="7">0.6*L12</f>
        <v>1800</v>
      </c>
      <c r="M13" s="2803">
        <f t="shared" si="7"/>
        <v>1800</v>
      </c>
      <c r="N13" s="2803">
        <f t="shared" si="7"/>
        <v>1800</v>
      </c>
      <c r="O13" s="2803">
        <f t="shared" si="7"/>
        <v>1800</v>
      </c>
      <c r="P13" s="2803">
        <f t="shared" si="7"/>
        <v>1800</v>
      </c>
      <c r="Q13" s="2803">
        <f t="shared" si="7"/>
        <v>1800</v>
      </c>
      <c r="R13" s="2019" t="s">
        <v>4246</v>
      </c>
      <c r="S13" s="2020" t="s">
        <v>382</v>
      </c>
      <c r="T13" s="2019" t="str">
        <f t="shared" si="5"/>
        <v>B-3.1.1.4</v>
      </c>
    </row>
    <row r="14" spans="1:20" s="2021" customFormat="1" ht="40.25" customHeight="1">
      <c r="A14" s="2009" t="s">
        <v>1674</v>
      </c>
      <c r="B14" s="2017" t="s">
        <v>384</v>
      </c>
      <c r="C14" s="2009" t="s">
        <v>370</v>
      </c>
      <c r="D14" s="2803">
        <v>4</v>
      </c>
      <c r="E14" s="2803">
        <v>4</v>
      </c>
      <c r="F14" s="2803">
        <v>4</v>
      </c>
      <c r="G14" s="2803">
        <v>4</v>
      </c>
      <c r="H14" s="2803">
        <v>4</v>
      </c>
      <c r="I14" s="2803">
        <v>4</v>
      </c>
      <c r="J14" s="2018"/>
      <c r="K14" s="2018"/>
      <c r="L14" s="2803">
        <v>4</v>
      </c>
      <c r="M14" s="2803">
        <v>4</v>
      </c>
      <c r="N14" s="2803">
        <v>4</v>
      </c>
      <c r="O14" s="2803">
        <v>4</v>
      </c>
      <c r="P14" s="2803">
        <v>4</v>
      </c>
      <c r="Q14" s="2803">
        <v>4</v>
      </c>
      <c r="R14" s="2019" t="s">
        <v>362</v>
      </c>
      <c r="S14" s="2020" t="s">
        <v>385</v>
      </c>
      <c r="T14" s="2019" t="str">
        <f t="shared" si="5"/>
        <v>B-3.1.1.5</v>
      </c>
    </row>
    <row r="15" spans="1:20" s="2021" customFormat="1" ht="40.25" customHeight="1">
      <c r="A15" s="2009" t="s">
        <v>1675</v>
      </c>
      <c r="B15" s="2023" t="s">
        <v>1676</v>
      </c>
      <c r="C15" s="2009" t="s">
        <v>370</v>
      </c>
      <c r="D15" s="2803">
        <f>D10-D11</f>
        <v>40000</v>
      </c>
      <c r="E15" s="2803">
        <f t="shared" ref="E15:I15" si="8">E10-E11</f>
        <v>41200</v>
      </c>
      <c r="F15" s="2803">
        <f t="shared" si="8"/>
        <v>42436</v>
      </c>
      <c r="G15" s="2805">
        <f t="shared" si="8"/>
        <v>43709.08</v>
      </c>
      <c r="H15" s="2805">
        <f t="shared" si="8"/>
        <v>45020.352400000003</v>
      </c>
      <c r="I15" s="2805">
        <f t="shared" si="8"/>
        <v>46370.962971999994</v>
      </c>
      <c r="J15" s="2018"/>
      <c r="K15" s="2018"/>
      <c r="L15" s="2803">
        <f t="shared" ref="L15:P15" si="9">L10-L11</f>
        <v>46370.962971999994</v>
      </c>
      <c r="M15" s="2803">
        <f t="shared" si="9"/>
        <v>45020.352400000003</v>
      </c>
      <c r="N15" s="2803">
        <f t="shared" si="9"/>
        <v>43709.08</v>
      </c>
      <c r="O15" s="2803">
        <f t="shared" si="9"/>
        <v>42436</v>
      </c>
      <c r="P15" s="2803">
        <f t="shared" si="9"/>
        <v>41200</v>
      </c>
      <c r="Q15" s="2803">
        <f>Q10-Q11</f>
        <v>40000</v>
      </c>
      <c r="R15" s="2019" t="s">
        <v>362</v>
      </c>
      <c r="S15" s="2020" t="s">
        <v>1677</v>
      </c>
      <c r="T15" s="2019" t="str">
        <f t="shared" si="5"/>
        <v>B-3.1.1.6</v>
      </c>
    </row>
    <row r="16" spans="1:20" s="2021" customFormat="1" ht="40.25" customHeight="1">
      <c r="A16" s="2009" t="s">
        <v>1678</v>
      </c>
      <c r="B16" s="2023" t="s">
        <v>1679</v>
      </c>
      <c r="C16" s="2009" t="s">
        <v>4245</v>
      </c>
      <c r="D16" s="2803">
        <f>D12-D13</f>
        <v>1200</v>
      </c>
      <c r="E16" s="2803">
        <f t="shared" ref="E16:I16" si="10">E12-E13</f>
        <v>1200</v>
      </c>
      <c r="F16" s="2803">
        <f t="shared" si="10"/>
        <v>1200</v>
      </c>
      <c r="G16" s="2803">
        <f t="shared" si="10"/>
        <v>1200</v>
      </c>
      <c r="H16" s="2803">
        <f t="shared" si="10"/>
        <v>1200</v>
      </c>
      <c r="I16" s="2803">
        <f t="shared" si="10"/>
        <v>1200</v>
      </c>
      <c r="J16" s="2018"/>
      <c r="K16" s="2018"/>
      <c r="L16" s="2803">
        <f t="shared" ref="L16:P16" si="11">L12-L13</f>
        <v>1200</v>
      </c>
      <c r="M16" s="2803">
        <f t="shared" si="11"/>
        <v>1200</v>
      </c>
      <c r="N16" s="2803">
        <f t="shared" si="11"/>
        <v>1200</v>
      </c>
      <c r="O16" s="2803">
        <f t="shared" si="11"/>
        <v>1200</v>
      </c>
      <c r="P16" s="2803">
        <f t="shared" si="11"/>
        <v>1200</v>
      </c>
      <c r="Q16" s="2803">
        <f>Q12-Q13</f>
        <v>1200</v>
      </c>
      <c r="R16" s="2019" t="s">
        <v>4246</v>
      </c>
      <c r="S16" s="2020" t="s">
        <v>1680</v>
      </c>
      <c r="T16" s="2019" t="str">
        <f t="shared" si="5"/>
        <v>B-3.1.1.7</v>
      </c>
    </row>
    <row r="17" spans="1:20" ht="40.25" customHeight="1">
      <c r="A17" s="2009" t="s">
        <v>1681</v>
      </c>
      <c r="B17" s="2024" t="s">
        <v>1682</v>
      </c>
      <c r="C17" s="2025" t="s">
        <v>388</v>
      </c>
      <c r="D17" s="2804">
        <f>D11/D14</f>
        <v>15000</v>
      </c>
      <c r="E17" s="2804">
        <f t="shared" ref="E17:I17" si="12">E11/E14</f>
        <v>15450</v>
      </c>
      <c r="F17" s="2804">
        <f t="shared" si="12"/>
        <v>15913.5</v>
      </c>
      <c r="G17" s="2804">
        <f t="shared" si="12"/>
        <v>16390.904999999999</v>
      </c>
      <c r="H17" s="2804">
        <f t="shared" si="12"/>
        <v>16882.632149999998</v>
      </c>
      <c r="I17" s="2804">
        <f t="shared" si="12"/>
        <v>17389.1111145</v>
      </c>
      <c r="J17" s="2026"/>
      <c r="K17" s="2026"/>
      <c r="L17" s="2804">
        <f t="shared" ref="L17:P17" si="13">L11/L14</f>
        <v>17389.1111145</v>
      </c>
      <c r="M17" s="2804">
        <f t="shared" si="13"/>
        <v>16882.632149999998</v>
      </c>
      <c r="N17" s="2804">
        <f t="shared" si="13"/>
        <v>16390.904999999999</v>
      </c>
      <c r="O17" s="2804">
        <f t="shared" si="13"/>
        <v>15913.5</v>
      </c>
      <c r="P17" s="2804">
        <f t="shared" si="13"/>
        <v>15450</v>
      </c>
      <c r="Q17" s="2804">
        <f>Q11/Q14</f>
        <v>15000</v>
      </c>
      <c r="R17" s="2027" t="s">
        <v>389</v>
      </c>
      <c r="S17" s="2028" t="s">
        <v>1683</v>
      </c>
      <c r="T17" s="2019" t="str">
        <f t="shared" si="5"/>
        <v>B-3.1.1.8</v>
      </c>
    </row>
    <row r="18" spans="1:20" ht="40.25" customHeight="1">
      <c r="A18" s="2009" t="s">
        <v>1684</v>
      </c>
      <c r="B18" s="2024" t="s">
        <v>1685</v>
      </c>
      <c r="C18" s="2025" t="s">
        <v>388</v>
      </c>
      <c r="D18" s="2804">
        <f>D15/4</f>
        <v>10000</v>
      </c>
      <c r="E18" s="2804">
        <f t="shared" ref="E18:I18" si="14">E15/4</f>
        <v>10300</v>
      </c>
      <c r="F18" s="2804">
        <f t="shared" si="14"/>
        <v>10609</v>
      </c>
      <c r="G18" s="2804">
        <f t="shared" si="14"/>
        <v>10927.27</v>
      </c>
      <c r="H18" s="2804">
        <f t="shared" si="14"/>
        <v>11255.088100000001</v>
      </c>
      <c r="I18" s="2804">
        <f t="shared" si="14"/>
        <v>11592.740742999998</v>
      </c>
      <c r="J18" s="2026"/>
      <c r="K18" s="2026"/>
      <c r="L18" s="2804">
        <f t="shared" ref="L18:P18" si="15">L15/4</f>
        <v>11592.740742999998</v>
      </c>
      <c r="M18" s="2804">
        <f t="shared" si="15"/>
        <v>11255.088100000001</v>
      </c>
      <c r="N18" s="2804">
        <f t="shared" si="15"/>
        <v>10927.27</v>
      </c>
      <c r="O18" s="2804">
        <f t="shared" si="15"/>
        <v>10609</v>
      </c>
      <c r="P18" s="2804">
        <f t="shared" si="15"/>
        <v>10300</v>
      </c>
      <c r="Q18" s="2804">
        <f>Q15/4</f>
        <v>10000</v>
      </c>
      <c r="R18" s="2027" t="s">
        <v>389</v>
      </c>
      <c r="S18" s="2029" t="s">
        <v>1686</v>
      </c>
      <c r="T18" s="2019" t="str">
        <f t="shared" si="5"/>
        <v>B-3.1.1.9</v>
      </c>
    </row>
    <row r="19" spans="1:20" ht="40.25" customHeight="1">
      <c r="A19" s="2009" t="s">
        <v>1687</v>
      </c>
      <c r="B19" s="2024" t="s">
        <v>1688</v>
      </c>
      <c r="C19" s="2025" t="s">
        <v>388</v>
      </c>
      <c r="D19" s="2804">
        <v>0</v>
      </c>
      <c r="E19" s="2804">
        <v>0</v>
      </c>
      <c r="F19" s="2804">
        <v>0</v>
      </c>
      <c r="G19" s="2804">
        <v>0</v>
      </c>
      <c r="H19" s="2804">
        <v>0</v>
      </c>
      <c r="I19" s="2804">
        <v>0</v>
      </c>
      <c r="J19" s="2026"/>
      <c r="K19" s="2026"/>
      <c r="L19" s="2804">
        <v>0</v>
      </c>
      <c r="M19" s="2804">
        <v>0</v>
      </c>
      <c r="N19" s="2804">
        <v>0</v>
      </c>
      <c r="O19" s="2804">
        <v>0</v>
      </c>
      <c r="P19" s="2804">
        <v>0</v>
      </c>
      <c r="Q19" s="2804">
        <v>0</v>
      </c>
      <c r="R19" s="2027" t="s">
        <v>389</v>
      </c>
      <c r="S19" s="2029" t="s">
        <v>1689</v>
      </c>
      <c r="T19" s="2019" t="str">
        <f t="shared" si="5"/>
        <v>B-3.1.1.10</v>
      </c>
    </row>
    <row r="20" spans="1:20" s="2008" customFormat="1" ht="30" customHeight="1">
      <c r="A20" s="2004" t="s">
        <v>210</v>
      </c>
      <c r="B20" s="2006" t="s">
        <v>355</v>
      </c>
      <c r="C20" s="2006" t="s">
        <v>356</v>
      </c>
      <c r="D20" s="2006">
        <v>2017</v>
      </c>
      <c r="E20" s="2006">
        <v>2018</v>
      </c>
      <c r="F20" s="2006">
        <v>2019</v>
      </c>
      <c r="G20" s="2006">
        <v>2020</v>
      </c>
      <c r="H20" s="2006">
        <v>2021</v>
      </c>
      <c r="I20" s="2007">
        <v>2022</v>
      </c>
      <c r="J20" s="2007" t="s">
        <v>223</v>
      </c>
      <c r="K20" s="2006" t="s">
        <v>1666</v>
      </c>
      <c r="L20" s="2006">
        <v>2022</v>
      </c>
      <c r="M20" s="2006">
        <v>2021</v>
      </c>
      <c r="N20" s="2006">
        <v>2020</v>
      </c>
      <c r="O20" s="2006">
        <v>2019</v>
      </c>
      <c r="P20" s="2006">
        <v>2018</v>
      </c>
      <c r="Q20" s="2006">
        <v>2017</v>
      </c>
      <c r="R20" s="2006" t="s">
        <v>326</v>
      </c>
      <c r="S20" s="2004" t="s">
        <v>357</v>
      </c>
      <c r="T20" s="2004" t="s">
        <v>358</v>
      </c>
    </row>
    <row r="21" spans="1:20" ht="40.25" customHeight="1">
      <c r="A21" s="2009" t="s">
        <v>1690</v>
      </c>
      <c r="B21" s="2024" t="s">
        <v>1691</v>
      </c>
      <c r="C21" s="2025" t="s">
        <v>370</v>
      </c>
      <c r="D21" s="2046">
        <v>40000</v>
      </c>
      <c r="E21" s="2046">
        <v>41200</v>
      </c>
      <c r="F21" s="2046">
        <v>42436</v>
      </c>
      <c r="G21" s="2046">
        <v>43709</v>
      </c>
      <c r="H21" s="2046">
        <v>45000</v>
      </c>
      <c r="I21" s="2046">
        <v>46000</v>
      </c>
      <c r="J21" s="2025"/>
      <c r="K21" s="2025"/>
      <c r="L21" s="2046">
        <v>46000</v>
      </c>
      <c r="M21" s="2046">
        <v>45000</v>
      </c>
      <c r="N21" s="2046">
        <v>43709</v>
      </c>
      <c r="O21" s="2046">
        <v>42436</v>
      </c>
      <c r="P21" s="2046">
        <v>41200</v>
      </c>
      <c r="Q21" s="2046">
        <v>40000</v>
      </c>
      <c r="R21" s="2027" t="s">
        <v>362</v>
      </c>
      <c r="S21" s="2029" t="s">
        <v>1692</v>
      </c>
      <c r="T21" s="2019" t="str">
        <f t="shared" si="5"/>
        <v>B-3.1.1.11</v>
      </c>
    </row>
    <row r="22" spans="1:20" ht="40.25" customHeight="1">
      <c r="A22" s="2009" t="s">
        <v>1693</v>
      </c>
      <c r="B22" s="2024" t="s">
        <v>1694</v>
      </c>
      <c r="C22" s="2025" t="s">
        <v>370</v>
      </c>
      <c r="D22" s="2046">
        <v>40000</v>
      </c>
      <c r="E22" s="2046">
        <v>41200</v>
      </c>
      <c r="F22" s="2046">
        <v>42436</v>
      </c>
      <c r="G22" s="2046">
        <v>43709</v>
      </c>
      <c r="H22" s="2046">
        <v>45000</v>
      </c>
      <c r="I22" s="2046">
        <v>46000</v>
      </c>
      <c r="J22" s="2025"/>
      <c r="K22" s="2025"/>
      <c r="L22" s="2046">
        <v>46000</v>
      </c>
      <c r="M22" s="2046">
        <v>45000</v>
      </c>
      <c r="N22" s="2046">
        <v>43709</v>
      </c>
      <c r="O22" s="2046">
        <v>42436</v>
      </c>
      <c r="P22" s="2046">
        <v>41200</v>
      </c>
      <c r="Q22" s="2046">
        <v>40000</v>
      </c>
      <c r="R22" s="2027" t="s">
        <v>362</v>
      </c>
      <c r="S22" s="2029" t="s">
        <v>1695</v>
      </c>
      <c r="T22" s="2019" t="str">
        <f t="shared" si="5"/>
        <v>B-3.1.1.12</v>
      </c>
    </row>
    <row r="23" spans="1:20" ht="40.25" customHeight="1">
      <c r="A23" s="2009" t="s">
        <v>1696</v>
      </c>
      <c r="B23" s="2024" t="s">
        <v>1697</v>
      </c>
      <c r="C23" s="2025" t="s">
        <v>370</v>
      </c>
      <c r="D23" s="2025">
        <v>0</v>
      </c>
      <c r="E23" s="2025">
        <v>0</v>
      </c>
      <c r="F23" s="2025">
        <v>0</v>
      </c>
      <c r="G23" s="2025">
        <v>0</v>
      </c>
      <c r="H23" s="2025">
        <v>0</v>
      </c>
      <c r="I23" s="2025">
        <v>0</v>
      </c>
      <c r="J23" s="2025"/>
      <c r="K23" s="2025"/>
      <c r="L23" s="2025">
        <v>0</v>
      </c>
      <c r="M23" s="2025">
        <v>0</v>
      </c>
      <c r="N23" s="2025">
        <v>0</v>
      </c>
      <c r="O23" s="2025">
        <v>0</v>
      </c>
      <c r="P23" s="2025">
        <v>0</v>
      </c>
      <c r="Q23" s="2025">
        <v>0</v>
      </c>
      <c r="R23" s="2027" t="s">
        <v>362</v>
      </c>
      <c r="S23" s="2029" t="s">
        <v>1698</v>
      </c>
      <c r="T23" s="2019" t="str">
        <f t="shared" si="5"/>
        <v>B-3.1.1.13</v>
      </c>
    </row>
    <row r="24" spans="1:20" ht="40.25" customHeight="1">
      <c r="A24" s="2009" t="s">
        <v>1699</v>
      </c>
      <c r="B24" s="2024" t="s">
        <v>1700</v>
      </c>
      <c r="C24" s="2025" t="s">
        <v>370</v>
      </c>
      <c r="D24" s="2025">
        <v>0</v>
      </c>
      <c r="E24" s="2025">
        <v>0</v>
      </c>
      <c r="F24" s="2025">
        <v>0</v>
      </c>
      <c r="G24" s="2025">
        <v>0</v>
      </c>
      <c r="H24" s="2025">
        <v>0</v>
      </c>
      <c r="I24" s="2025">
        <v>0</v>
      </c>
      <c r="J24" s="2025"/>
      <c r="K24" s="2025"/>
      <c r="L24" s="2025">
        <v>0</v>
      </c>
      <c r="M24" s="2025">
        <v>0</v>
      </c>
      <c r="N24" s="2025">
        <v>0</v>
      </c>
      <c r="O24" s="2025">
        <v>0</v>
      </c>
      <c r="P24" s="2025">
        <v>0</v>
      </c>
      <c r="Q24" s="2025">
        <v>0</v>
      </c>
      <c r="R24" s="2027" t="s">
        <v>362</v>
      </c>
      <c r="S24" s="2029" t="s">
        <v>1701</v>
      </c>
      <c r="T24" s="2019" t="str">
        <f t="shared" si="5"/>
        <v>B-3.1.1.14</v>
      </c>
    </row>
    <row r="25" spans="1:20" ht="40.25" customHeight="1">
      <c r="A25" s="2009" t="s">
        <v>1702</v>
      </c>
      <c r="B25" s="2024" t="s">
        <v>1703</v>
      </c>
      <c r="C25" s="2025" t="s">
        <v>370</v>
      </c>
      <c r="D25" s="2025">
        <v>0</v>
      </c>
      <c r="E25" s="2025">
        <v>0</v>
      </c>
      <c r="F25" s="2025">
        <v>0</v>
      </c>
      <c r="G25" s="2025">
        <v>0</v>
      </c>
      <c r="H25" s="2025">
        <v>0</v>
      </c>
      <c r="I25" s="2025">
        <v>0</v>
      </c>
      <c r="J25" s="2025"/>
      <c r="K25" s="2025"/>
      <c r="L25" s="2025">
        <v>0</v>
      </c>
      <c r="M25" s="2025">
        <v>0</v>
      </c>
      <c r="N25" s="2025">
        <v>0</v>
      </c>
      <c r="O25" s="2025">
        <v>0</v>
      </c>
      <c r="P25" s="2025">
        <v>0</v>
      </c>
      <c r="Q25" s="2025">
        <v>0</v>
      </c>
      <c r="R25" s="2027" t="s">
        <v>362</v>
      </c>
      <c r="S25" s="2029" t="s">
        <v>1704</v>
      </c>
      <c r="T25" s="2019" t="str">
        <f t="shared" si="5"/>
        <v>B-3.1.1.15</v>
      </c>
    </row>
    <row r="26" spans="1:20" ht="40.25" customHeight="1">
      <c r="A26" s="2009" t="s">
        <v>1705</v>
      </c>
      <c r="B26" s="2024" t="s">
        <v>1706</v>
      </c>
      <c r="C26" s="2025" t="s">
        <v>370</v>
      </c>
      <c r="D26" s="2025">
        <v>0</v>
      </c>
      <c r="E26" s="2025">
        <v>0</v>
      </c>
      <c r="F26" s="2025">
        <v>0</v>
      </c>
      <c r="G26" s="2025">
        <v>0</v>
      </c>
      <c r="H26" s="2025">
        <v>0</v>
      </c>
      <c r="I26" s="2025">
        <v>0</v>
      </c>
      <c r="J26" s="2025"/>
      <c r="K26" s="2025"/>
      <c r="L26" s="2025">
        <v>0</v>
      </c>
      <c r="M26" s="2025">
        <v>0</v>
      </c>
      <c r="N26" s="2025">
        <v>0</v>
      </c>
      <c r="O26" s="2025">
        <v>0</v>
      </c>
      <c r="P26" s="2025">
        <v>0</v>
      </c>
      <c r="Q26" s="2025">
        <v>0</v>
      </c>
      <c r="R26" s="2027" t="s">
        <v>362</v>
      </c>
      <c r="S26" s="2029" t="s">
        <v>1707</v>
      </c>
      <c r="T26" s="2019" t="str">
        <f t="shared" si="5"/>
        <v>B-3.1.1.16</v>
      </c>
    </row>
    <row r="27" spans="1:20" s="2021" customFormat="1" ht="30" customHeight="1">
      <c r="A27" s="3251" t="s">
        <v>1708</v>
      </c>
      <c r="B27" s="3252"/>
      <c r="C27" s="3252"/>
      <c r="D27" s="3252"/>
      <c r="E27" s="3252"/>
      <c r="F27" s="3252"/>
      <c r="G27" s="3252"/>
      <c r="H27" s="3252"/>
      <c r="I27" s="3252"/>
      <c r="J27" s="3253"/>
      <c r="K27" s="3254" t="s">
        <v>1709</v>
      </c>
      <c r="L27" s="3254"/>
      <c r="M27" s="3254"/>
      <c r="N27" s="3254"/>
      <c r="O27" s="3254"/>
      <c r="P27" s="3254"/>
      <c r="Q27" s="3254"/>
      <c r="R27" s="3254"/>
      <c r="S27" s="3254"/>
      <c r="T27" s="3255"/>
    </row>
    <row r="28" spans="1:20" s="2031" customFormat="1" ht="30" customHeight="1">
      <c r="A28" s="2004" t="s">
        <v>210</v>
      </c>
      <c r="B28" s="2006" t="s">
        <v>355</v>
      </c>
      <c r="C28" s="2006" t="s">
        <v>356</v>
      </c>
      <c r="D28" s="2006">
        <v>2017</v>
      </c>
      <c r="E28" s="2006">
        <v>2018</v>
      </c>
      <c r="F28" s="2006">
        <v>2019</v>
      </c>
      <c r="G28" s="2006">
        <v>2020</v>
      </c>
      <c r="H28" s="2006">
        <v>2021</v>
      </c>
      <c r="I28" s="2004">
        <v>2022</v>
      </c>
      <c r="J28" s="2004" t="s">
        <v>223</v>
      </c>
      <c r="K28" s="2006" t="s">
        <v>1666</v>
      </c>
      <c r="L28" s="2006">
        <v>2022</v>
      </c>
      <c r="M28" s="2006">
        <v>2021</v>
      </c>
      <c r="N28" s="2006">
        <v>2020</v>
      </c>
      <c r="O28" s="2006">
        <v>2019</v>
      </c>
      <c r="P28" s="2006">
        <v>2018</v>
      </c>
      <c r="Q28" s="2006">
        <v>2017</v>
      </c>
      <c r="R28" s="2006" t="s">
        <v>326</v>
      </c>
      <c r="S28" s="2004" t="s">
        <v>357</v>
      </c>
      <c r="T28" s="2004" t="s">
        <v>358</v>
      </c>
    </row>
    <row r="29" spans="1:20" s="2008" customFormat="1" ht="40.25" customHeight="1">
      <c r="A29" s="2027" t="s">
        <v>1710</v>
      </c>
      <c r="B29" s="2032" t="s">
        <v>4247</v>
      </c>
      <c r="C29" s="2027" t="s">
        <v>1711</v>
      </c>
      <c r="D29" s="2806" t="s">
        <v>4248</v>
      </c>
      <c r="E29" s="2806" t="s">
        <v>4248</v>
      </c>
      <c r="F29" s="2806" t="s">
        <v>4248</v>
      </c>
      <c r="G29" s="2806" t="s">
        <v>4248</v>
      </c>
      <c r="H29" s="2806" t="s">
        <v>4248</v>
      </c>
      <c r="I29" s="2806" t="s">
        <v>4248</v>
      </c>
      <c r="J29" s="2806"/>
      <c r="K29" s="2033"/>
      <c r="L29" s="2033" t="s">
        <v>4932</v>
      </c>
      <c r="M29" s="2033" t="s">
        <v>4932</v>
      </c>
      <c r="N29" s="2033" t="s">
        <v>4932</v>
      </c>
      <c r="O29" s="2033" t="s">
        <v>4932</v>
      </c>
      <c r="P29" s="2033" t="s">
        <v>4932</v>
      </c>
      <c r="Q29" s="2033" t="s">
        <v>4932</v>
      </c>
      <c r="R29" s="2027" t="s">
        <v>1712</v>
      </c>
      <c r="S29" s="2035" t="s">
        <v>4249</v>
      </c>
      <c r="T29" s="2019" t="str">
        <f t="shared" ref="T29:T47" si="16">A29</f>
        <v>B-3.1.2.1</v>
      </c>
    </row>
    <row r="30" spans="1:20" s="2021" customFormat="1" ht="40.25" customHeight="1">
      <c r="A30" s="2027" t="s">
        <v>1713</v>
      </c>
      <c r="B30" s="2032" t="s">
        <v>1714</v>
      </c>
      <c r="C30" s="2027" t="s">
        <v>1715</v>
      </c>
      <c r="D30" s="2803" t="s">
        <v>4250</v>
      </c>
      <c r="E30" s="2803" t="s">
        <v>4250</v>
      </c>
      <c r="F30" s="2803" t="s">
        <v>4250</v>
      </c>
      <c r="G30" s="2803" t="s">
        <v>4250</v>
      </c>
      <c r="H30" s="2803" t="s">
        <v>4250</v>
      </c>
      <c r="I30" s="2803" t="s">
        <v>4250</v>
      </c>
      <c r="J30" s="2803" t="s">
        <v>4250</v>
      </c>
      <c r="K30" s="2025" t="s">
        <v>4837</v>
      </c>
      <c r="L30" s="2025" t="s">
        <v>4837</v>
      </c>
      <c r="M30" s="2025" t="s">
        <v>4837</v>
      </c>
      <c r="N30" s="2025" t="s">
        <v>4837</v>
      </c>
      <c r="O30" s="2025" t="s">
        <v>4837</v>
      </c>
      <c r="P30" s="2025" t="s">
        <v>4837</v>
      </c>
      <c r="Q30" s="2025" t="s">
        <v>4837</v>
      </c>
      <c r="R30" s="2027" t="s">
        <v>1716</v>
      </c>
      <c r="S30" s="2036" t="s">
        <v>1717</v>
      </c>
      <c r="T30" s="2019" t="str">
        <f t="shared" si="16"/>
        <v>B-3.1.2.2</v>
      </c>
    </row>
    <row r="31" spans="1:20" s="2021" customFormat="1" ht="40.25" customHeight="1">
      <c r="A31" s="2027" t="s">
        <v>1718</v>
      </c>
      <c r="B31" s="2037" t="s">
        <v>1719</v>
      </c>
      <c r="C31" s="2038" t="s">
        <v>1715</v>
      </c>
      <c r="D31" s="2803" t="s">
        <v>4250</v>
      </c>
      <c r="E31" s="2803" t="s">
        <v>4250</v>
      </c>
      <c r="F31" s="2803" t="s">
        <v>4250</v>
      </c>
      <c r="G31" s="2803" t="s">
        <v>4250</v>
      </c>
      <c r="H31" s="2803" t="s">
        <v>4250</v>
      </c>
      <c r="I31" s="2803" t="s">
        <v>4250</v>
      </c>
      <c r="J31" s="2803" t="s">
        <v>4250</v>
      </c>
      <c r="K31" s="2025" t="s">
        <v>4837</v>
      </c>
      <c r="L31" s="2025" t="s">
        <v>4837</v>
      </c>
      <c r="M31" s="2025" t="s">
        <v>4837</v>
      </c>
      <c r="N31" s="2025" t="s">
        <v>4837</v>
      </c>
      <c r="O31" s="2025" t="s">
        <v>4837</v>
      </c>
      <c r="P31" s="2025" t="s">
        <v>4837</v>
      </c>
      <c r="Q31" s="2025" t="s">
        <v>4837</v>
      </c>
      <c r="R31" s="2019" t="s">
        <v>1716</v>
      </c>
      <c r="S31" s="2039" t="s">
        <v>1720</v>
      </c>
      <c r="T31" s="2019" t="str">
        <f t="shared" si="16"/>
        <v>B-3.1.2.3</v>
      </c>
    </row>
    <row r="32" spans="1:20" s="2021" customFormat="1" ht="40.25" customHeight="1">
      <c r="A32" s="2027" t="s">
        <v>1721</v>
      </c>
      <c r="B32" s="2037" t="s">
        <v>1722</v>
      </c>
      <c r="C32" s="2038" t="s">
        <v>1715</v>
      </c>
      <c r="D32" s="2803" t="s">
        <v>4250</v>
      </c>
      <c r="E32" s="2803" t="s">
        <v>4250</v>
      </c>
      <c r="F32" s="2803" t="s">
        <v>4250</v>
      </c>
      <c r="G32" s="2803" t="s">
        <v>4250</v>
      </c>
      <c r="H32" s="2803" t="s">
        <v>4250</v>
      </c>
      <c r="I32" s="2803" t="s">
        <v>4250</v>
      </c>
      <c r="J32" s="2803" t="s">
        <v>4250</v>
      </c>
      <c r="K32" s="2025" t="s">
        <v>4837</v>
      </c>
      <c r="L32" s="2025" t="s">
        <v>4837</v>
      </c>
      <c r="M32" s="2025" t="s">
        <v>4837</v>
      </c>
      <c r="N32" s="2025" t="s">
        <v>4837</v>
      </c>
      <c r="O32" s="2025" t="s">
        <v>4837</v>
      </c>
      <c r="P32" s="2025" t="s">
        <v>4837</v>
      </c>
      <c r="Q32" s="2025" t="s">
        <v>4837</v>
      </c>
      <c r="R32" s="2019" t="s">
        <v>1716</v>
      </c>
      <c r="S32" s="2039" t="s">
        <v>1723</v>
      </c>
      <c r="T32" s="2019" t="str">
        <f t="shared" si="16"/>
        <v>B-3.1.2.4</v>
      </c>
    </row>
    <row r="33" spans="1:20" s="2021" customFormat="1" ht="40.25" customHeight="1">
      <c r="A33" s="2027" t="s">
        <v>1724</v>
      </c>
      <c r="B33" s="2037" t="s">
        <v>1725</v>
      </c>
      <c r="C33" s="2019" t="s">
        <v>388</v>
      </c>
      <c r="D33" s="2803" t="s">
        <v>4250</v>
      </c>
      <c r="E33" s="2803" t="s">
        <v>4250</v>
      </c>
      <c r="F33" s="2803" t="s">
        <v>4250</v>
      </c>
      <c r="G33" s="2803" t="s">
        <v>4250</v>
      </c>
      <c r="H33" s="2803" t="s">
        <v>4250</v>
      </c>
      <c r="I33" s="2803" t="s">
        <v>4250</v>
      </c>
      <c r="J33" s="2803" t="s">
        <v>4250</v>
      </c>
      <c r="K33" s="2025" t="s">
        <v>4837</v>
      </c>
      <c r="L33" s="2025" t="s">
        <v>4837</v>
      </c>
      <c r="M33" s="2025" t="s">
        <v>4837</v>
      </c>
      <c r="N33" s="2025" t="s">
        <v>4837</v>
      </c>
      <c r="O33" s="2025" t="s">
        <v>4837</v>
      </c>
      <c r="P33" s="2025" t="s">
        <v>4837</v>
      </c>
      <c r="Q33" s="2025" t="s">
        <v>4837</v>
      </c>
      <c r="R33" s="2019" t="s">
        <v>389</v>
      </c>
      <c r="S33" s="2039" t="s">
        <v>1726</v>
      </c>
      <c r="T33" s="2019" t="str">
        <f t="shared" si="16"/>
        <v>B-3.1.2.5</v>
      </c>
    </row>
    <row r="34" spans="1:20" s="2040" customFormat="1" ht="40.25" customHeight="1">
      <c r="A34" s="2027" t="s">
        <v>1727</v>
      </c>
      <c r="B34" s="2037" t="s">
        <v>1728</v>
      </c>
      <c r="C34" s="2027" t="s">
        <v>388</v>
      </c>
      <c r="D34" s="2803">
        <v>2</v>
      </c>
      <c r="E34" s="2803">
        <v>2</v>
      </c>
      <c r="F34" s="2803">
        <v>2</v>
      </c>
      <c r="G34" s="2803">
        <v>2</v>
      </c>
      <c r="H34" s="2803">
        <v>2</v>
      </c>
      <c r="I34" s="2803">
        <v>2</v>
      </c>
      <c r="J34" s="2803"/>
      <c r="K34" s="2803">
        <v>2</v>
      </c>
      <c r="L34" s="2803">
        <v>2</v>
      </c>
      <c r="M34" s="2803">
        <v>2</v>
      </c>
      <c r="N34" s="2803">
        <v>2</v>
      </c>
      <c r="O34" s="2803">
        <v>2</v>
      </c>
      <c r="P34" s="2803">
        <v>2</v>
      </c>
      <c r="Q34" s="2803">
        <v>2</v>
      </c>
      <c r="R34" s="2019" t="s">
        <v>389</v>
      </c>
      <c r="S34" s="2039" t="s">
        <v>1729</v>
      </c>
      <c r="T34" s="2019" t="str">
        <f t="shared" si="16"/>
        <v>B-3.1.2.6</v>
      </c>
    </row>
    <row r="35" spans="1:20" s="2040" customFormat="1" ht="40.25" customHeight="1">
      <c r="A35" s="2027" t="s">
        <v>1730</v>
      </c>
      <c r="B35" s="2037" t="s">
        <v>1731</v>
      </c>
      <c r="C35" s="2027" t="s">
        <v>388</v>
      </c>
      <c r="D35" s="2803">
        <v>0</v>
      </c>
      <c r="E35" s="2803">
        <v>0</v>
      </c>
      <c r="F35" s="2803">
        <v>0</v>
      </c>
      <c r="G35" s="2803">
        <v>0</v>
      </c>
      <c r="H35" s="2803">
        <v>0</v>
      </c>
      <c r="I35" s="2803">
        <v>0</v>
      </c>
      <c r="J35" s="2803"/>
      <c r="K35" s="2803">
        <v>0</v>
      </c>
      <c r="L35" s="2803">
        <v>0</v>
      </c>
      <c r="M35" s="2803">
        <v>0</v>
      </c>
      <c r="N35" s="2803">
        <v>0</v>
      </c>
      <c r="O35" s="2803">
        <v>0</v>
      </c>
      <c r="P35" s="2803">
        <v>0</v>
      </c>
      <c r="Q35" s="2803">
        <v>0</v>
      </c>
      <c r="R35" s="2019" t="s">
        <v>389</v>
      </c>
      <c r="S35" s="2041" t="s">
        <v>1732</v>
      </c>
      <c r="T35" s="2019" t="str">
        <f t="shared" si="16"/>
        <v>B-3.1.2.7</v>
      </c>
    </row>
    <row r="36" spans="1:20" s="2040" customFormat="1" ht="40.25" customHeight="1">
      <c r="A36" s="2027" t="s">
        <v>1733</v>
      </c>
      <c r="B36" s="2037" t="s">
        <v>1734</v>
      </c>
      <c r="C36" s="2019" t="s">
        <v>4251</v>
      </c>
      <c r="D36" s="2803">
        <v>60000</v>
      </c>
      <c r="E36" s="2803">
        <v>60000</v>
      </c>
      <c r="F36" s="2803">
        <v>60000</v>
      </c>
      <c r="G36" s="2803">
        <v>60000</v>
      </c>
      <c r="H36" s="2803">
        <v>60000</v>
      </c>
      <c r="I36" s="2803">
        <v>60000</v>
      </c>
      <c r="J36" s="2803"/>
      <c r="K36" s="2803">
        <v>60000</v>
      </c>
      <c r="L36" s="2803">
        <v>60000</v>
      </c>
      <c r="M36" s="2803">
        <v>60000</v>
      </c>
      <c r="N36" s="2803">
        <v>60000</v>
      </c>
      <c r="O36" s="2803">
        <v>60000</v>
      </c>
      <c r="P36" s="2803">
        <v>60000</v>
      </c>
      <c r="Q36" s="2803">
        <v>60000</v>
      </c>
      <c r="R36" s="2038" t="s">
        <v>4252</v>
      </c>
      <c r="S36" s="2039" t="s">
        <v>1736</v>
      </c>
      <c r="T36" s="2019" t="str">
        <f t="shared" si="16"/>
        <v>B-3.1.2.8</v>
      </c>
    </row>
    <row r="37" spans="1:20" s="2031" customFormat="1" ht="30" customHeight="1">
      <c r="A37" s="2004" t="s">
        <v>210</v>
      </c>
      <c r="B37" s="2006" t="s">
        <v>355</v>
      </c>
      <c r="C37" s="2006" t="s">
        <v>356</v>
      </c>
      <c r="D37" s="2006">
        <v>2017</v>
      </c>
      <c r="E37" s="2006">
        <v>2018</v>
      </c>
      <c r="F37" s="2006">
        <v>2019</v>
      </c>
      <c r="G37" s="2006">
        <v>2020</v>
      </c>
      <c r="H37" s="2006">
        <v>2021</v>
      </c>
      <c r="I37" s="2004">
        <v>2022</v>
      </c>
      <c r="J37" s="2004" t="s">
        <v>223</v>
      </c>
      <c r="K37" s="2006" t="s">
        <v>1666</v>
      </c>
      <c r="L37" s="2006">
        <v>2022</v>
      </c>
      <c r="M37" s="2006">
        <v>2021</v>
      </c>
      <c r="N37" s="2006">
        <v>2020</v>
      </c>
      <c r="O37" s="2006">
        <v>2019</v>
      </c>
      <c r="P37" s="2006">
        <v>2018</v>
      </c>
      <c r="Q37" s="2006">
        <v>2017</v>
      </c>
      <c r="R37" s="2006" t="s">
        <v>326</v>
      </c>
      <c r="S37" s="2004" t="s">
        <v>357</v>
      </c>
      <c r="T37" s="2004" t="s">
        <v>358</v>
      </c>
    </row>
    <row r="38" spans="1:20" s="2040" customFormat="1" ht="40.25" customHeight="1">
      <c r="A38" s="2027" t="s">
        <v>1737</v>
      </c>
      <c r="B38" s="2037" t="s">
        <v>1738</v>
      </c>
      <c r="C38" s="2019" t="s">
        <v>4251</v>
      </c>
      <c r="D38" s="2009">
        <v>47961</v>
      </c>
      <c r="E38" s="2009">
        <v>47961</v>
      </c>
      <c r="F38" s="2009">
        <v>47961</v>
      </c>
      <c r="G38" s="2009">
        <v>47961</v>
      </c>
      <c r="H38" s="2009">
        <v>47961</v>
      </c>
      <c r="I38" s="2009">
        <v>47961</v>
      </c>
      <c r="J38" s="2009"/>
      <c r="K38" s="2009"/>
      <c r="L38" s="2009">
        <v>47961</v>
      </c>
      <c r="M38" s="2009">
        <v>47961</v>
      </c>
      <c r="N38" s="2009">
        <v>47961</v>
      </c>
      <c r="O38" s="2009">
        <v>47961</v>
      </c>
      <c r="P38" s="2009">
        <v>47961</v>
      </c>
      <c r="Q38" s="2009">
        <v>47961</v>
      </c>
      <c r="R38" s="2038" t="s">
        <v>4252</v>
      </c>
      <c r="S38" s="2039" t="s">
        <v>1739</v>
      </c>
      <c r="T38" s="2019" t="str">
        <f t="shared" si="16"/>
        <v>B-3.1.2.9</v>
      </c>
    </row>
    <row r="39" spans="1:20" s="2040" customFormat="1" ht="40.25" customHeight="1">
      <c r="A39" s="2027" t="s">
        <v>1740</v>
      </c>
      <c r="B39" s="2037" t="s">
        <v>1741</v>
      </c>
      <c r="C39" s="2042" t="s">
        <v>388</v>
      </c>
      <c r="D39" s="3240" t="s">
        <v>4250</v>
      </c>
      <c r="E39" s="3241"/>
      <c r="F39" s="3241"/>
      <c r="G39" s="3241"/>
      <c r="H39" s="3241"/>
      <c r="I39" s="3242"/>
      <c r="J39" s="2009"/>
      <c r="K39" s="2009"/>
      <c r="L39" s="3243" t="s">
        <v>4837</v>
      </c>
      <c r="M39" s="3244"/>
      <c r="N39" s="3244"/>
      <c r="O39" s="3244"/>
      <c r="P39" s="3244"/>
      <c r="Q39" s="3245"/>
      <c r="R39" s="2019" t="s">
        <v>389</v>
      </c>
      <c r="S39" s="2039" t="s">
        <v>1742</v>
      </c>
      <c r="T39" s="2019" t="str">
        <f t="shared" si="16"/>
        <v>B-3.1.2.10</v>
      </c>
    </row>
    <row r="40" spans="1:20" s="2021" customFormat="1" ht="40.25" customHeight="1">
      <c r="A40" s="2027" t="s">
        <v>1743</v>
      </c>
      <c r="B40" s="2037" t="s">
        <v>1744</v>
      </c>
      <c r="C40" s="2019" t="s">
        <v>4251</v>
      </c>
      <c r="D40" s="2009">
        <v>60000</v>
      </c>
      <c r="E40" s="2009">
        <v>60000</v>
      </c>
      <c r="F40" s="2009">
        <v>60000</v>
      </c>
      <c r="G40" s="2009">
        <v>60000</v>
      </c>
      <c r="H40" s="2009">
        <v>60000</v>
      </c>
      <c r="I40" s="2009">
        <v>60000</v>
      </c>
      <c r="J40" s="2009"/>
      <c r="K40" s="2009"/>
      <c r="L40" s="2009">
        <v>60000</v>
      </c>
      <c r="M40" s="2009">
        <v>60000</v>
      </c>
      <c r="N40" s="2009">
        <v>60000</v>
      </c>
      <c r="O40" s="2009">
        <v>60000</v>
      </c>
      <c r="P40" s="2009">
        <v>60000</v>
      </c>
      <c r="Q40" s="2009">
        <v>60000</v>
      </c>
      <c r="R40" s="2038" t="s">
        <v>4252</v>
      </c>
      <c r="S40" s="2039" t="s">
        <v>1745</v>
      </c>
      <c r="T40" s="2019" t="str">
        <f t="shared" si="16"/>
        <v>B-3.1.2.11</v>
      </c>
    </row>
    <row r="41" spans="1:20" s="2040" customFormat="1" ht="52" customHeight="1">
      <c r="A41" s="2027" t="s">
        <v>1746</v>
      </c>
      <c r="B41" s="2037" t="s">
        <v>1747</v>
      </c>
      <c r="C41" s="2019" t="s">
        <v>4251</v>
      </c>
      <c r="D41" s="2009">
        <v>0</v>
      </c>
      <c r="E41" s="2009">
        <v>0</v>
      </c>
      <c r="F41" s="2009">
        <v>0</v>
      </c>
      <c r="G41" s="2009">
        <v>0</v>
      </c>
      <c r="H41" s="2009">
        <v>0</v>
      </c>
      <c r="I41" s="2009">
        <v>0</v>
      </c>
      <c r="J41" s="2009" t="s">
        <v>4253</v>
      </c>
      <c r="K41" s="2009" t="s">
        <v>4933</v>
      </c>
      <c r="L41" s="2009">
        <v>0</v>
      </c>
      <c r="M41" s="2009">
        <v>0</v>
      </c>
      <c r="N41" s="2009">
        <v>0</v>
      </c>
      <c r="O41" s="2009">
        <v>0</v>
      </c>
      <c r="P41" s="2009">
        <v>0</v>
      </c>
      <c r="Q41" s="2009">
        <v>0</v>
      </c>
      <c r="R41" s="2038" t="s">
        <v>4252</v>
      </c>
      <c r="S41" s="2044" t="s">
        <v>1748</v>
      </c>
      <c r="T41" s="2019" t="str">
        <f t="shared" si="16"/>
        <v>B-3.1.2.12</v>
      </c>
    </row>
    <row r="42" spans="1:20" s="2040" customFormat="1" ht="40.25" customHeight="1">
      <c r="A42" s="2027" t="s">
        <v>1749</v>
      </c>
      <c r="B42" s="2037" t="s">
        <v>1750</v>
      </c>
      <c r="C42" s="2027" t="s">
        <v>388</v>
      </c>
      <c r="D42" s="2009">
        <v>0</v>
      </c>
      <c r="E42" s="2009">
        <v>0</v>
      </c>
      <c r="F42" s="2009">
        <v>0</v>
      </c>
      <c r="G42" s="2009">
        <v>0</v>
      </c>
      <c r="H42" s="2009">
        <v>0</v>
      </c>
      <c r="I42" s="2009">
        <v>0</v>
      </c>
      <c r="J42" s="2009" t="s">
        <v>4254</v>
      </c>
      <c r="K42" s="2009" t="s">
        <v>4934</v>
      </c>
      <c r="L42" s="2009">
        <v>0</v>
      </c>
      <c r="M42" s="2009">
        <v>0</v>
      </c>
      <c r="N42" s="2009">
        <v>0</v>
      </c>
      <c r="O42" s="2009">
        <v>0</v>
      </c>
      <c r="P42" s="2009">
        <v>0</v>
      </c>
      <c r="Q42" s="2009">
        <v>0</v>
      </c>
      <c r="R42" s="2019" t="s">
        <v>4255</v>
      </c>
      <c r="S42" s="2039" t="s">
        <v>1751</v>
      </c>
      <c r="T42" s="2019" t="str">
        <f t="shared" si="16"/>
        <v>B-3.1.2.13</v>
      </c>
    </row>
    <row r="43" spans="1:20" s="2040" customFormat="1" ht="40.25" customHeight="1">
      <c r="A43" s="2027" t="s">
        <v>1752</v>
      </c>
      <c r="B43" s="2037" t="s">
        <v>1753</v>
      </c>
      <c r="C43" s="2019" t="s">
        <v>4251</v>
      </c>
      <c r="D43" s="2009">
        <v>0</v>
      </c>
      <c r="E43" s="2009">
        <v>0</v>
      </c>
      <c r="F43" s="2009">
        <v>0</v>
      </c>
      <c r="G43" s="2009">
        <v>0</v>
      </c>
      <c r="H43" s="2009">
        <v>0</v>
      </c>
      <c r="I43" s="2009">
        <v>0</v>
      </c>
      <c r="J43" s="2009" t="s">
        <v>4253</v>
      </c>
      <c r="K43" s="2009" t="s">
        <v>4933</v>
      </c>
      <c r="L43" s="2009">
        <v>0</v>
      </c>
      <c r="M43" s="2009">
        <v>0</v>
      </c>
      <c r="N43" s="2009">
        <v>0</v>
      </c>
      <c r="O43" s="2009">
        <v>0</v>
      </c>
      <c r="P43" s="2009">
        <v>0</v>
      </c>
      <c r="Q43" s="2009">
        <v>0</v>
      </c>
      <c r="R43" s="2038" t="s">
        <v>4252</v>
      </c>
      <c r="S43" s="2039" t="s">
        <v>1754</v>
      </c>
      <c r="T43" s="2019" t="str">
        <f t="shared" si="16"/>
        <v>B-3.1.2.14</v>
      </c>
    </row>
    <row r="44" spans="1:20" s="2040" customFormat="1" ht="40.25" customHeight="1">
      <c r="A44" s="2027" t="s">
        <v>1755</v>
      </c>
      <c r="B44" s="2037" t="s">
        <v>1756</v>
      </c>
      <c r="C44" s="2027" t="s">
        <v>388</v>
      </c>
      <c r="D44" s="2009">
        <v>0</v>
      </c>
      <c r="E44" s="2009">
        <v>0</v>
      </c>
      <c r="F44" s="2009">
        <v>0</v>
      </c>
      <c r="G44" s="2009">
        <v>0</v>
      </c>
      <c r="H44" s="2009">
        <v>0</v>
      </c>
      <c r="I44" s="2009">
        <v>0</v>
      </c>
      <c r="J44" s="2009" t="s">
        <v>4256</v>
      </c>
      <c r="K44" s="2009" t="s">
        <v>4934</v>
      </c>
      <c r="L44" s="2025"/>
      <c r="M44" s="2009"/>
      <c r="N44" s="2009"/>
      <c r="O44" s="2009"/>
      <c r="P44" s="2009"/>
      <c r="Q44" s="2009"/>
      <c r="R44" s="2019" t="s">
        <v>389</v>
      </c>
      <c r="S44" s="2039" t="s">
        <v>1757</v>
      </c>
      <c r="T44" s="2019" t="str">
        <f t="shared" si="16"/>
        <v>B-3.1.2.15</v>
      </c>
    </row>
    <row r="45" spans="1:20" ht="40.25" customHeight="1">
      <c r="A45" s="2027" t="s">
        <v>1758</v>
      </c>
      <c r="B45" s="2045" t="s">
        <v>1759</v>
      </c>
      <c r="C45" s="2027" t="s">
        <v>1760</v>
      </c>
      <c r="D45" s="3246" t="s">
        <v>4257</v>
      </c>
      <c r="E45" s="3247"/>
      <c r="F45" s="3247"/>
      <c r="G45" s="3247"/>
      <c r="H45" s="3247"/>
      <c r="I45" s="3248"/>
      <c r="J45" s="2025"/>
      <c r="K45" s="2025"/>
      <c r="L45" s="3246" t="s">
        <v>4935</v>
      </c>
      <c r="M45" s="3247"/>
      <c r="N45" s="3247"/>
      <c r="O45" s="3247"/>
      <c r="P45" s="3247"/>
      <c r="Q45" s="3248"/>
      <c r="R45" s="2027" t="s">
        <v>1761</v>
      </c>
      <c r="S45" s="2029" t="s">
        <v>1762</v>
      </c>
      <c r="T45" s="2019" t="str">
        <f t="shared" si="16"/>
        <v>B-3.1.2.16</v>
      </c>
    </row>
    <row r="46" spans="1:20" s="2040" customFormat="1" ht="54" customHeight="1">
      <c r="A46" s="2027" t="s">
        <v>1763</v>
      </c>
      <c r="B46" s="2044" t="s">
        <v>1764</v>
      </c>
      <c r="C46" s="2038" t="s">
        <v>388</v>
      </c>
      <c r="D46" s="2046">
        <v>10000</v>
      </c>
      <c r="E46" s="2046">
        <v>10000</v>
      </c>
      <c r="F46" s="2046">
        <v>10000</v>
      </c>
      <c r="G46" s="2046">
        <v>10000</v>
      </c>
      <c r="H46" s="2046">
        <v>10000</v>
      </c>
      <c r="I46" s="2046">
        <v>10000</v>
      </c>
      <c r="J46" s="2046"/>
      <c r="K46" s="2046"/>
      <c r="L46" s="2047"/>
      <c r="M46" s="2046"/>
      <c r="N46" s="2046"/>
      <c r="O46" s="2046"/>
      <c r="P46" s="2046"/>
      <c r="Q46" s="2046"/>
      <c r="R46" s="2038" t="s">
        <v>389</v>
      </c>
      <c r="S46" s="2039" t="s">
        <v>1765</v>
      </c>
      <c r="T46" s="2019" t="str">
        <f t="shared" si="16"/>
        <v>B-3.1.2.17</v>
      </c>
    </row>
    <row r="47" spans="1:20" s="2040" customFormat="1" ht="40.25" customHeight="1">
      <c r="A47" s="2027" t="s">
        <v>1766</v>
      </c>
      <c r="B47" s="2044" t="s">
        <v>1767</v>
      </c>
      <c r="C47" s="2048" t="s">
        <v>366</v>
      </c>
      <c r="D47" s="2046">
        <v>0</v>
      </c>
      <c r="E47" s="2046">
        <v>0</v>
      </c>
      <c r="F47" s="2046">
        <v>0</v>
      </c>
      <c r="G47" s="2046">
        <v>0</v>
      </c>
      <c r="H47" s="2046">
        <v>0</v>
      </c>
      <c r="I47" s="2046">
        <v>0</v>
      </c>
      <c r="J47" s="2009" t="s">
        <v>4253</v>
      </c>
      <c r="K47" s="2009" t="s">
        <v>4933</v>
      </c>
      <c r="L47" s="2047"/>
      <c r="M47" s="2046"/>
      <c r="N47" s="2046"/>
      <c r="O47" s="2046"/>
      <c r="P47" s="2046"/>
      <c r="Q47" s="2046"/>
      <c r="R47" s="2048" t="s">
        <v>366</v>
      </c>
      <c r="S47" s="2039" t="s">
        <v>1768</v>
      </c>
      <c r="T47" s="2019" t="str">
        <f t="shared" si="16"/>
        <v>B-3.1.2.18</v>
      </c>
    </row>
    <row r="48" spans="1:20" s="2052" customFormat="1" ht="12.5">
      <c r="A48" s="2049" t="s">
        <v>223</v>
      </c>
      <c r="B48" s="2050"/>
      <c r="C48" s="2051"/>
      <c r="R48" s="2051"/>
      <c r="S48" s="2053"/>
      <c r="T48" s="2054" t="s">
        <v>1769</v>
      </c>
    </row>
    <row r="49" spans="1:20" s="2052" customFormat="1" ht="14.5">
      <c r="A49" s="2055" t="s">
        <v>4258</v>
      </c>
      <c r="B49" s="2050"/>
      <c r="C49" s="2051"/>
      <c r="R49" s="2051"/>
      <c r="S49" s="2053"/>
      <c r="T49" s="2054" t="s">
        <v>4259</v>
      </c>
    </row>
    <row r="50" spans="1:20">
      <c r="B50" s="2057"/>
      <c r="C50" s="2058"/>
    </row>
    <row r="51" spans="1:20">
      <c r="B51" s="2057"/>
      <c r="C51" s="2058"/>
      <c r="F51" s="2060"/>
    </row>
    <row r="52" spans="1:20">
      <c r="B52" s="2057"/>
      <c r="C52" s="2058"/>
    </row>
    <row r="53" spans="1:20">
      <c r="B53" s="2057"/>
      <c r="C53" s="2058"/>
    </row>
    <row r="54" spans="1:20">
      <c r="B54" s="2057"/>
      <c r="C54" s="2058"/>
    </row>
  </sheetData>
  <mergeCells count="21">
    <mergeCell ref="C1:J1"/>
    <mergeCell ref="C2:J2"/>
    <mergeCell ref="C3:J3"/>
    <mergeCell ref="K3:L3"/>
    <mergeCell ref="M3:N3"/>
    <mergeCell ref="O3:P3"/>
    <mergeCell ref="Q3:R3"/>
    <mergeCell ref="S4:T4"/>
    <mergeCell ref="C5:J5"/>
    <mergeCell ref="K5:R5"/>
    <mergeCell ref="D39:I39"/>
    <mergeCell ref="L39:Q39"/>
    <mergeCell ref="D45:I45"/>
    <mergeCell ref="L45:Q45"/>
    <mergeCell ref="C4:J4"/>
    <mergeCell ref="A27:J27"/>
    <mergeCell ref="K27:T27"/>
    <mergeCell ref="K4:L4"/>
    <mergeCell ref="M4:N4"/>
    <mergeCell ref="O4:P4"/>
    <mergeCell ref="Q4:R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52"/>
  <sheetViews>
    <sheetView rightToLeft="1" view="pageBreakPreview" zoomScale="40" zoomScaleNormal="34" zoomScaleSheetLayoutView="40" workbookViewId="0">
      <selection activeCell="X1" sqref="X1:X4"/>
    </sheetView>
  </sheetViews>
  <sheetFormatPr defaultColWidth="9" defaultRowHeight="14"/>
  <cols>
    <col min="1" max="1" width="13.6328125" style="1111" customWidth="1"/>
    <col min="2" max="3" width="30.54296875" style="1111" customWidth="1"/>
    <col min="4" max="5" width="15.6328125" style="1111" customWidth="1"/>
    <col min="6" max="7" width="30.54296875" style="1111" customWidth="1"/>
    <col min="8" max="13" width="15.6328125" style="1111" customWidth="1"/>
    <col min="14" max="14" width="15.6328125" style="1112" customWidth="1"/>
    <col min="15" max="19" width="15.6328125" style="1111" customWidth="1"/>
    <col min="20" max="21" width="30.54296875" style="1111" customWidth="1"/>
    <col min="22" max="23" width="15.6328125" style="1111" customWidth="1"/>
    <col min="24" max="25" width="30.54296875" style="1111" customWidth="1"/>
    <col min="26" max="26" width="20.6328125" style="1111" customWidth="1"/>
    <col min="27" max="27" width="30.54296875" style="1111" customWidth="1"/>
    <col min="28" max="28" width="13.6328125" style="1111" customWidth="1"/>
    <col min="29" max="256" width="9.36328125" style="1111" customWidth="1"/>
  </cols>
  <sheetData>
    <row r="1" spans="1:31" ht="25.25" customHeight="1">
      <c r="A1" s="1105" t="s">
        <v>196</v>
      </c>
      <c r="B1" s="1113"/>
      <c r="C1" s="2661" t="s">
        <v>4238</v>
      </c>
      <c r="D1" s="2661"/>
      <c r="E1" s="678"/>
      <c r="F1" s="678"/>
      <c r="G1" s="678"/>
      <c r="H1" s="678"/>
      <c r="I1" s="678"/>
      <c r="J1" s="678"/>
      <c r="K1" s="678"/>
      <c r="L1" s="678"/>
      <c r="M1" s="679"/>
      <c r="N1" s="680"/>
      <c r="O1" s="678"/>
      <c r="P1" s="678"/>
      <c r="Q1" s="678"/>
      <c r="R1" s="678"/>
      <c r="S1" s="678"/>
      <c r="T1" s="678"/>
      <c r="U1" s="1114"/>
      <c r="V1" s="678"/>
      <c r="W1" s="678"/>
      <c r="X1" s="2748" t="s">
        <v>4806</v>
      </c>
      <c r="Y1" s="1115"/>
      <c r="Z1" s="85" t="s">
        <v>1006</v>
      </c>
      <c r="AA1" s="1116"/>
      <c r="AB1" s="1116"/>
      <c r="AC1" s="1116"/>
      <c r="AD1" s="1116"/>
      <c r="AE1" s="1116"/>
    </row>
    <row r="2" spans="1:31" ht="25.25" customHeight="1">
      <c r="A2" s="1105" t="s">
        <v>199</v>
      </c>
      <c r="B2" s="1113"/>
      <c r="C2" s="2661" t="s">
        <v>4163</v>
      </c>
      <c r="D2" s="2661"/>
      <c r="E2" s="678"/>
      <c r="F2" s="678"/>
      <c r="G2" s="678"/>
      <c r="H2" s="678"/>
      <c r="I2" s="678"/>
      <c r="J2" s="678"/>
      <c r="K2" s="678"/>
      <c r="L2" s="678"/>
      <c r="M2" s="679"/>
      <c r="N2" s="680"/>
      <c r="O2" s="678"/>
      <c r="P2" s="678"/>
      <c r="Q2" s="678"/>
      <c r="R2" s="678"/>
      <c r="S2" s="678"/>
      <c r="T2" s="678"/>
      <c r="U2" s="1114"/>
      <c r="V2" s="678"/>
      <c r="W2" s="678"/>
      <c r="X2" s="2810" t="s">
        <v>4937</v>
      </c>
      <c r="Y2" s="1115"/>
      <c r="Z2" s="85" t="s">
        <v>102</v>
      </c>
      <c r="AA2" s="1116"/>
      <c r="AB2" s="1116"/>
      <c r="AC2" s="1116"/>
      <c r="AD2" s="1116"/>
      <c r="AE2" s="1116"/>
    </row>
    <row r="3" spans="1:31" ht="25.25" customHeight="1">
      <c r="A3" s="1105" t="s">
        <v>201</v>
      </c>
      <c r="B3" s="1113"/>
      <c r="C3" s="2661" t="s">
        <v>4164</v>
      </c>
      <c r="D3" s="2661"/>
      <c r="E3" s="678"/>
      <c r="F3" s="678"/>
      <c r="G3" s="678"/>
      <c r="H3" s="678"/>
      <c r="I3" s="678"/>
      <c r="J3" s="678"/>
      <c r="K3" s="678"/>
      <c r="L3" s="678"/>
      <c r="M3" s="679"/>
      <c r="N3" s="680"/>
      <c r="O3" s="678"/>
      <c r="P3" s="678"/>
      <c r="Q3" s="678"/>
      <c r="R3" s="678"/>
      <c r="S3" s="678"/>
      <c r="T3" s="678"/>
      <c r="U3" s="1114"/>
      <c r="V3" s="678"/>
      <c r="W3" s="678"/>
      <c r="X3" s="2810" t="s">
        <v>4938</v>
      </c>
      <c r="Y3" s="1115"/>
      <c r="Z3" s="85" t="s">
        <v>104</v>
      </c>
      <c r="AA3" s="1116"/>
      <c r="AB3" s="1116"/>
      <c r="AC3" s="1116"/>
      <c r="AD3" s="1116"/>
      <c r="AE3" s="1116"/>
    </row>
    <row r="4" spans="1:31" ht="25.25" customHeight="1">
      <c r="A4" s="1105" t="s">
        <v>203</v>
      </c>
      <c r="B4" s="1113"/>
      <c r="C4" s="1980">
        <v>45221</v>
      </c>
      <c r="D4" s="1980"/>
      <c r="E4" s="678"/>
      <c r="F4" s="678"/>
      <c r="G4" s="678"/>
      <c r="H4" s="678"/>
      <c r="I4" s="678"/>
      <c r="J4" s="678"/>
      <c r="K4" s="678"/>
      <c r="L4" s="678"/>
      <c r="M4" s="679"/>
      <c r="N4" s="680"/>
      <c r="O4" s="678"/>
      <c r="P4" s="678"/>
      <c r="Q4" s="678"/>
      <c r="R4" s="678"/>
      <c r="S4" s="678"/>
      <c r="T4" s="678"/>
      <c r="U4" s="1114"/>
      <c r="V4" s="1980"/>
      <c r="W4" s="678"/>
      <c r="X4" s="2809">
        <v>45221</v>
      </c>
      <c r="Y4" s="1115"/>
      <c r="Z4" s="85" t="s">
        <v>106</v>
      </c>
      <c r="AA4" s="1116"/>
      <c r="AB4" s="1116"/>
      <c r="AC4" s="1116"/>
      <c r="AD4" s="1116"/>
      <c r="AE4" s="1116"/>
    </row>
    <row r="5" spans="1:31" ht="40.25" customHeight="1">
      <c r="A5" s="1105" t="s">
        <v>205</v>
      </c>
      <c r="B5" s="1113"/>
      <c r="C5" s="678"/>
      <c r="D5" s="678"/>
      <c r="E5" s="678"/>
      <c r="F5" s="678"/>
      <c r="G5" s="678"/>
      <c r="H5" s="678"/>
      <c r="I5" s="678"/>
      <c r="J5" s="678"/>
      <c r="K5" s="678"/>
      <c r="L5" s="678"/>
      <c r="M5" s="679"/>
      <c r="N5" s="680"/>
      <c r="O5" s="678"/>
      <c r="P5" s="678"/>
      <c r="Q5" s="678"/>
      <c r="R5" s="678"/>
      <c r="S5" s="678"/>
      <c r="T5" s="678"/>
      <c r="U5" s="1114"/>
      <c r="V5" s="678"/>
      <c r="W5" s="678"/>
      <c r="X5" s="1114"/>
      <c r="Y5" s="1115"/>
      <c r="Z5" s="85" t="s">
        <v>108</v>
      </c>
      <c r="AA5" s="1116"/>
      <c r="AB5" s="1116"/>
      <c r="AC5" s="1116"/>
      <c r="AD5" s="1116"/>
      <c r="AE5" s="1116"/>
    </row>
    <row r="6" spans="1:31" s="1117" customFormat="1">
      <c r="A6" s="1118" t="s">
        <v>1660</v>
      </c>
      <c r="B6" s="1119"/>
      <c r="C6" s="1119"/>
      <c r="D6" s="1119"/>
      <c r="E6" s="1119"/>
      <c r="F6" s="1119"/>
      <c r="G6" s="1119"/>
      <c r="H6" s="1119"/>
      <c r="I6" s="1119"/>
      <c r="J6" s="1119"/>
      <c r="K6" s="1119"/>
      <c r="L6" s="1119"/>
      <c r="M6" s="1120"/>
      <c r="N6" s="1121"/>
      <c r="O6" s="1119"/>
      <c r="P6" s="1119"/>
      <c r="Q6" s="1119"/>
      <c r="R6" s="1119"/>
      <c r="S6" s="1119"/>
      <c r="T6" s="1119"/>
      <c r="U6" s="1122"/>
      <c r="V6" s="1119"/>
      <c r="W6" s="1119"/>
      <c r="X6" s="1122"/>
      <c r="Y6" s="1122"/>
      <c r="Z6" s="1123" t="s">
        <v>1770</v>
      </c>
      <c r="AA6" s="1116"/>
      <c r="AB6" s="1116"/>
      <c r="AC6" s="1116"/>
      <c r="AD6" s="1116"/>
      <c r="AE6" s="1116"/>
    </row>
    <row r="7" spans="1:31" s="1124" customFormat="1" ht="20" customHeight="1">
      <c r="A7" s="1125" t="s">
        <v>1771</v>
      </c>
      <c r="B7" s="351"/>
      <c r="C7" s="351"/>
      <c r="D7" s="351"/>
      <c r="E7" s="351"/>
      <c r="F7" s="351"/>
      <c r="G7" s="1126"/>
      <c r="H7" s="1126"/>
      <c r="I7" s="1126"/>
      <c r="J7" s="1126"/>
      <c r="K7" s="1127"/>
      <c r="L7" s="1127"/>
      <c r="M7" s="1128"/>
      <c r="N7" s="1125"/>
      <c r="O7" s="351"/>
      <c r="P7" s="351"/>
      <c r="Q7" s="351"/>
      <c r="R7" s="351"/>
      <c r="S7" s="351"/>
      <c r="T7" s="1126"/>
      <c r="U7" s="1126"/>
      <c r="V7" s="1126"/>
      <c r="W7" s="1126"/>
      <c r="X7" s="1127"/>
      <c r="Y7" s="1127"/>
      <c r="Z7" s="1128" t="s">
        <v>1772</v>
      </c>
      <c r="AA7" s="1129"/>
      <c r="AB7" s="1129"/>
      <c r="AC7" s="1129"/>
      <c r="AD7" s="1129"/>
      <c r="AE7" s="1129"/>
    </row>
    <row r="8" spans="1:31" ht="20" customHeight="1">
      <c r="A8" s="1130" t="s">
        <v>1773</v>
      </c>
      <c r="B8" s="1131"/>
      <c r="C8" s="1131"/>
      <c r="D8" s="358"/>
      <c r="E8" s="358"/>
      <c r="F8" s="358"/>
      <c r="G8" s="1132"/>
      <c r="H8" s="1132"/>
      <c r="I8" s="1132"/>
      <c r="J8" s="1132"/>
      <c r="K8" s="1133"/>
      <c r="L8" s="1133"/>
      <c r="M8" s="1134"/>
      <c r="N8" s="1130"/>
      <c r="O8" s="1131"/>
      <c r="P8" s="1131"/>
      <c r="Q8" s="358"/>
      <c r="R8" s="358"/>
      <c r="S8" s="358"/>
      <c r="T8" s="1132"/>
      <c r="U8" s="1132"/>
      <c r="V8" s="1132"/>
      <c r="W8" s="1132"/>
      <c r="X8" s="1133"/>
      <c r="Y8" s="1133"/>
      <c r="Z8" s="1134" t="s">
        <v>1774</v>
      </c>
      <c r="AA8" s="1116"/>
      <c r="AB8" s="1116"/>
      <c r="AC8" s="1116"/>
      <c r="AD8" s="1116"/>
      <c r="AE8" s="1116"/>
    </row>
    <row r="9" spans="1:31" ht="61.5" customHeight="1">
      <c r="A9" s="1135" t="s">
        <v>210</v>
      </c>
      <c r="B9" s="1136" t="s">
        <v>1775</v>
      </c>
      <c r="C9" s="1135" t="s">
        <v>1776</v>
      </c>
      <c r="D9" s="1135" t="s">
        <v>1777</v>
      </c>
      <c r="E9" s="1135" t="s">
        <v>1158</v>
      </c>
      <c r="F9" s="1136" t="s">
        <v>1778</v>
      </c>
      <c r="G9" s="1135" t="s">
        <v>1159</v>
      </c>
      <c r="H9" s="1135" t="s">
        <v>1160</v>
      </c>
      <c r="I9" s="1135" t="s">
        <v>320</v>
      </c>
      <c r="J9" s="1135" t="s">
        <v>855</v>
      </c>
      <c r="K9" s="1135" t="s">
        <v>1779</v>
      </c>
      <c r="L9" s="1135" t="s">
        <v>1780</v>
      </c>
      <c r="M9" s="1135" t="s">
        <v>223</v>
      </c>
      <c r="N9" s="1135" t="s">
        <v>224</v>
      </c>
      <c r="O9" s="1135" t="s">
        <v>1781</v>
      </c>
      <c r="P9" s="1135" t="s">
        <v>1782</v>
      </c>
      <c r="Q9" s="1135" t="s">
        <v>859</v>
      </c>
      <c r="R9" s="1135" t="s">
        <v>860</v>
      </c>
      <c r="S9" s="1135" t="s">
        <v>1165</v>
      </c>
      <c r="T9" s="1135" t="s">
        <v>1783</v>
      </c>
      <c r="U9" s="1135" t="s">
        <v>1203</v>
      </c>
      <c r="V9" s="1135" t="s">
        <v>1784</v>
      </c>
      <c r="W9" s="1135" t="s">
        <v>1785</v>
      </c>
      <c r="X9" s="1135" t="s">
        <v>1786</v>
      </c>
      <c r="Y9" s="1137" t="s">
        <v>1787</v>
      </c>
      <c r="Z9" s="1137" t="s">
        <v>358</v>
      </c>
      <c r="AA9" s="1116"/>
      <c r="AB9" s="1116"/>
      <c r="AC9" s="1116"/>
      <c r="AD9" s="1116"/>
      <c r="AE9" s="1116"/>
    </row>
    <row r="10" spans="1:31" ht="40.25" customHeight="1">
      <c r="A10" s="1138" t="s">
        <v>1788</v>
      </c>
      <c r="B10" s="2662" t="s">
        <v>4939</v>
      </c>
      <c r="C10" s="1139"/>
      <c r="D10" s="1139"/>
      <c r="E10" s="1140"/>
      <c r="F10" s="1140"/>
      <c r="G10" s="1141"/>
      <c r="H10" s="1140"/>
      <c r="I10" s="1140"/>
      <c r="J10" s="1140"/>
      <c r="K10" s="758"/>
      <c r="L10" s="758"/>
      <c r="M10" s="319" t="s">
        <v>4260</v>
      </c>
      <c r="N10" s="2808" t="s">
        <v>4936</v>
      </c>
      <c r="O10" s="758" t="str">
        <f>IF(L10&gt;0,L10,"")</f>
        <v/>
      </c>
      <c r="P10" s="758" t="str">
        <f>IF(K10&gt;0,K10,"")</f>
        <v/>
      </c>
      <c r="Q10" s="1139"/>
      <c r="R10" s="1140"/>
      <c r="S10" s="1140"/>
      <c r="T10" s="1141"/>
      <c r="U10" s="1140"/>
      <c r="V10" s="1140"/>
      <c r="W10" s="1140"/>
      <c r="X10" s="758"/>
      <c r="Y10" s="2811" t="s">
        <v>4940</v>
      </c>
      <c r="Z10" s="1138" t="s">
        <v>1789</v>
      </c>
      <c r="AA10" s="1116"/>
      <c r="AB10" s="1116"/>
      <c r="AC10" s="1116"/>
      <c r="AD10" s="1116"/>
      <c r="AE10" s="1116"/>
    </row>
    <row r="11" spans="1:31" ht="40.25" customHeight="1">
      <c r="A11" s="1138" t="s">
        <v>1790</v>
      </c>
      <c r="B11" s="1140"/>
      <c r="C11" s="1139"/>
      <c r="D11" s="1140"/>
      <c r="E11" s="1140"/>
      <c r="F11" s="1140"/>
      <c r="G11" s="1141"/>
      <c r="H11" s="1140"/>
      <c r="I11" s="1140"/>
      <c r="J11" s="1140"/>
      <c r="K11" s="758"/>
      <c r="L11" s="758"/>
      <c r="M11" s="756"/>
      <c r="N11" s="1138"/>
      <c r="O11" s="758" t="str">
        <f t="shared" ref="O11:O25" si="0">IF(L11&gt;0,L11,"")</f>
        <v/>
      </c>
      <c r="P11" s="758" t="str">
        <f t="shared" ref="P11:P25" si="1">IF(K11&gt;0,K11,"")</f>
        <v/>
      </c>
      <c r="Q11" s="1140"/>
      <c r="R11" s="1140"/>
      <c r="S11" s="1140"/>
      <c r="T11" s="1141"/>
      <c r="U11" s="1140"/>
      <c r="V11" s="1140"/>
      <c r="W11" s="1140"/>
      <c r="X11" s="763"/>
      <c r="Y11" s="1142"/>
      <c r="Z11" s="1138" t="s">
        <v>1791</v>
      </c>
      <c r="AA11" s="1116"/>
      <c r="AB11" s="1116"/>
      <c r="AC11" s="1116"/>
      <c r="AD11" s="1116"/>
      <c r="AE11" s="1116"/>
    </row>
    <row r="12" spans="1:31" ht="40.25" customHeight="1">
      <c r="A12" s="1138" t="s">
        <v>1792</v>
      </c>
      <c r="B12" s="1140"/>
      <c r="C12" s="1139"/>
      <c r="D12" s="1140"/>
      <c r="E12" s="1140"/>
      <c r="F12" s="1140"/>
      <c r="G12" s="1141"/>
      <c r="H12" s="1140"/>
      <c r="I12" s="1140"/>
      <c r="J12" s="1140"/>
      <c r="K12" s="598"/>
      <c r="L12" s="758"/>
      <c r="M12" s="765"/>
      <c r="N12" s="1138"/>
      <c r="O12" s="758" t="str">
        <f t="shared" si="0"/>
        <v/>
      </c>
      <c r="P12" s="598" t="str">
        <f t="shared" si="1"/>
        <v/>
      </c>
      <c r="Q12" s="1140"/>
      <c r="R12" s="1140"/>
      <c r="S12" s="1140"/>
      <c r="T12" s="1141"/>
      <c r="U12" s="1140"/>
      <c r="V12" s="1140"/>
      <c r="W12" s="1140"/>
      <c r="X12" s="763"/>
      <c r="Y12" s="1142"/>
      <c r="Z12" s="1138" t="s">
        <v>1793</v>
      </c>
      <c r="AA12" s="1116"/>
      <c r="AB12" s="1116"/>
      <c r="AC12" s="1116"/>
      <c r="AD12" s="1116"/>
      <c r="AE12" s="1116"/>
    </row>
    <row r="13" spans="1:31" ht="40.25" customHeight="1">
      <c r="A13" s="1138" t="s">
        <v>1794</v>
      </c>
      <c r="B13" s="1140"/>
      <c r="C13" s="1139"/>
      <c r="D13" s="1140"/>
      <c r="E13" s="1140"/>
      <c r="F13" s="1140"/>
      <c r="G13" s="1141"/>
      <c r="H13" s="1140"/>
      <c r="I13" s="1140"/>
      <c r="J13" s="1140"/>
      <c r="K13" s="758"/>
      <c r="L13" s="758"/>
      <c r="M13" s="765"/>
      <c r="N13" s="1138"/>
      <c r="O13" s="758" t="str">
        <f t="shared" si="0"/>
        <v/>
      </c>
      <c r="P13" s="758" t="str">
        <f t="shared" si="1"/>
        <v/>
      </c>
      <c r="Q13" s="1140"/>
      <c r="R13" s="1140"/>
      <c r="S13" s="1140"/>
      <c r="T13" s="1141"/>
      <c r="U13" s="1140"/>
      <c r="V13" s="1140"/>
      <c r="W13" s="1140"/>
      <c r="X13" s="763"/>
      <c r="Y13" s="1142"/>
      <c r="Z13" s="1138" t="s">
        <v>1795</v>
      </c>
      <c r="AA13" s="1116"/>
      <c r="AB13" s="1116"/>
      <c r="AC13" s="1116"/>
      <c r="AD13" s="1116"/>
      <c r="AE13" s="1116"/>
    </row>
    <row r="14" spans="1:31" ht="40.25" customHeight="1">
      <c r="A14" s="1138" t="s">
        <v>1796</v>
      </c>
      <c r="B14" s="1140"/>
      <c r="C14" s="1139"/>
      <c r="D14" s="1140"/>
      <c r="E14" s="1140"/>
      <c r="F14" s="1140"/>
      <c r="G14" s="1141"/>
      <c r="H14" s="1140"/>
      <c r="I14" s="1140"/>
      <c r="J14" s="1140"/>
      <c r="K14" s="758"/>
      <c r="L14" s="758"/>
      <c r="M14" s="765"/>
      <c r="N14" s="1138"/>
      <c r="O14" s="758" t="str">
        <f t="shared" si="0"/>
        <v/>
      </c>
      <c r="P14" s="758" t="str">
        <f t="shared" si="1"/>
        <v/>
      </c>
      <c r="Q14" s="1140"/>
      <c r="R14" s="1140"/>
      <c r="S14" s="1140"/>
      <c r="T14" s="1141"/>
      <c r="U14" s="1140"/>
      <c r="V14" s="1140"/>
      <c r="W14" s="1140"/>
      <c r="X14" s="763"/>
      <c r="Y14" s="1142"/>
      <c r="Z14" s="1138" t="s">
        <v>1797</v>
      </c>
      <c r="AA14" s="1116"/>
      <c r="AB14" s="1116"/>
      <c r="AC14" s="1116"/>
      <c r="AD14" s="1116"/>
      <c r="AE14" s="1116"/>
    </row>
    <row r="15" spans="1:31" ht="40.25" customHeight="1">
      <c r="A15" s="1138" t="s">
        <v>1798</v>
      </c>
      <c r="B15" s="1140"/>
      <c r="C15" s="1139"/>
      <c r="D15" s="1140"/>
      <c r="E15" s="1140"/>
      <c r="F15" s="1140"/>
      <c r="G15" s="1141"/>
      <c r="H15" s="1140"/>
      <c r="I15" s="1140"/>
      <c r="J15" s="1140"/>
      <c r="K15" s="758"/>
      <c r="L15" s="758"/>
      <c r="M15" s="765"/>
      <c r="N15" s="1138"/>
      <c r="O15" s="758" t="str">
        <f t="shared" si="0"/>
        <v/>
      </c>
      <c r="P15" s="758" t="str">
        <f t="shared" si="1"/>
        <v/>
      </c>
      <c r="Q15" s="1140"/>
      <c r="R15" s="1140"/>
      <c r="S15" s="1140"/>
      <c r="T15" s="1141"/>
      <c r="U15" s="1140"/>
      <c r="V15" s="1140"/>
      <c r="W15" s="1140"/>
      <c r="X15" s="763"/>
      <c r="Y15" s="1142"/>
      <c r="Z15" s="1138" t="s">
        <v>1799</v>
      </c>
      <c r="AA15" s="1116"/>
      <c r="AB15" s="1116"/>
      <c r="AC15" s="1116"/>
      <c r="AD15" s="1116"/>
      <c r="AE15" s="1116"/>
    </row>
    <row r="16" spans="1:31" ht="40.25" customHeight="1">
      <c r="A16" s="1138" t="s">
        <v>1800</v>
      </c>
      <c r="B16" s="1140"/>
      <c r="C16" s="1139"/>
      <c r="D16" s="1140"/>
      <c r="E16" s="1140"/>
      <c r="F16" s="1140"/>
      <c r="G16" s="1141"/>
      <c r="H16" s="1140"/>
      <c r="I16" s="1140"/>
      <c r="J16" s="1140"/>
      <c r="K16" s="758"/>
      <c r="L16" s="758"/>
      <c r="M16" s="765"/>
      <c r="N16" s="1138"/>
      <c r="O16" s="758" t="str">
        <f t="shared" si="0"/>
        <v/>
      </c>
      <c r="P16" s="758" t="str">
        <f t="shared" si="1"/>
        <v/>
      </c>
      <c r="Q16" s="1140"/>
      <c r="R16" s="1140"/>
      <c r="S16" s="1140"/>
      <c r="T16" s="1141"/>
      <c r="U16" s="1140"/>
      <c r="V16" s="1140"/>
      <c r="W16" s="1140"/>
      <c r="X16" s="763"/>
      <c r="Y16" s="1142"/>
      <c r="Z16" s="1138" t="s">
        <v>1801</v>
      </c>
      <c r="AA16" s="1116"/>
      <c r="AB16" s="1116"/>
      <c r="AC16" s="1116"/>
      <c r="AD16" s="1116"/>
      <c r="AE16" s="1116"/>
    </row>
    <row r="17" spans="1:31" ht="40.25" customHeight="1">
      <c r="A17" s="1138" t="s">
        <v>1802</v>
      </c>
      <c r="B17" s="1140"/>
      <c r="C17" s="1139"/>
      <c r="D17" s="1140"/>
      <c r="E17" s="1140"/>
      <c r="F17" s="1140"/>
      <c r="G17" s="1141"/>
      <c r="H17" s="1140"/>
      <c r="I17" s="1140"/>
      <c r="J17" s="1140"/>
      <c r="K17" s="758"/>
      <c r="L17" s="758"/>
      <c r="M17" s="765"/>
      <c r="N17" s="1138"/>
      <c r="O17" s="758" t="str">
        <f t="shared" si="0"/>
        <v/>
      </c>
      <c r="P17" s="758" t="str">
        <f t="shared" si="1"/>
        <v/>
      </c>
      <c r="Q17" s="1140"/>
      <c r="R17" s="1140"/>
      <c r="S17" s="1140"/>
      <c r="T17" s="1141"/>
      <c r="U17" s="1140"/>
      <c r="V17" s="1140"/>
      <c r="W17" s="1140"/>
      <c r="X17" s="763"/>
      <c r="Y17" s="1142"/>
      <c r="Z17" s="1138" t="s">
        <v>1803</v>
      </c>
      <c r="AA17" s="1116"/>
      <c r="AB17" s="1116"/>
      <c r="AC17" s="1116"/>
      <c r="AD17" s="1116"/>
      <c r="AE17" s="1116"/>
    </row>
    <row r="18" spans="1:31" ht="40.25" customHeight="1">
      <c r="A18" s="1138" t="s">
        <v>1804</v>
      </c>
      <c r="B18" s="1140"/>
      <c r="C18" s="1139"/>
      <c r="D18" s="1140"/>
      <c r="E18" s="1140"/>
      <c r="F18" s="1140"/>
      <c r="G18" s="1141"/>
      <c r="H18" s="1140"/>
      <c r="I18" s="1140"/>
      <c r="J18" s="1140"/>
      <c r="K18" s="758"/>
      <c r="L18" s="758"/>
      <c r="M18" s="756"/>
      <c r="N18" s="1138"/>
      <c r="O18" s="758" t="str">
        <f t="shared" si="0"/>
        <v/>
      </c>
      <c r="P18" s="758" t="str">
        <f t="shared" si="1"/>
        <v/>
      </c>
      <c r="Q18" s="1140"/>
      <c r="R18" s="1140"/>
      <c r="S18" s="1140"/>
      <c r="T18" s="1141"/>
      <c r="U18" s="1140"/>
      <c r="V18" s="1140"/>
      <c r="W18" s="1140"/>
      <c r="X18" s="763"/>
      <c r="Y18" s="1142"/>
      <c r="Z18" s="1138" t="s">
        <v>1805</v>
      </c>
      <c r="AA18" s="1116"/>
      <c r="AB18" s="1116"/>
      <c r="AC18" s="1116"/>
      <c r="AD18" s="1116"/>
      <c r="AE18" s="1116"/>
    </row>
    <row r="19" spans="1:31" s="1143" customFormat="1" ht="40.25" customHeight="1">
      <c r="A19" s="1138" t="s">
        <v>1806</v>
      </c>
      <c r="B19" s="1140"/>
      <c r="C19" s="1139"/>
      <c r="D19" s="1140"/>
      <c r="E19" s="1140"/>
      <c r="F19" s="1140"/>
      <c r="G19" s="1141"/>
      <c r="H19" s="1140"/>
      <c r="I19" s="1140"/>
      <c r="J19" s="1140"/>
      <c r="K19" s="758"/>
      <c r="L19" s="758"/>
      <c r="M19" s="756"/>
      <c r="N19" s="1138"/>
      <c r="O19" s="758" t="str">
        <f t="shared" si="0"/>
        <v/>
      </c>
      <c r="P19" s="758" t="str">
        <f t="shared" si="1"/>
        <v/>
      </c>
      <c r="Q19" s="1140"/>
      <c r="R19" s="1140"/>
      <c r="S19" s="1140"/>
      <c r="T19" s="1141"/>
      <c r="U19" s="1140"/>
      <c r="V19" s="1140"/>
      <c r="W19" s="1140"/>
      <c r="X19" s="763"/>
      <c r="Y19" s="1142"/>
      <c r="Z19" s="1138" t="s">
        <v>1807</v>
      </c>
    </row>
    <row r="20" spans="1:31" ht="61.5" customHeight="1">
      <c r="A20" s="1135" t="s">
        <v>210</v>
      </c>
      <c r="B20" s="1135" t="s">
        <v>1808</v>
      </c>
      <c r="C20" s="1135" t="s">
        <v>1776</v>
      </c>
      <c r="D20" s="1135" t="s">
        <v>1777</v>
      </c>
      <c r="E20" s="1135" t="s">
        <v>1158</v>
      </c>
      <c r="F20" s="1136" t="s">
        <v>1778</v>
      </c>
      <c r="G20" s="1135" t="s">
        <v>1159</v>
      </c>
      <c r="H20" s="1135" t="s">
        <v>1160</v>
      </c>
      <c r="I20" s="1135" t="s">
        <v>320</v>
      </c>
      <c r="J20" s="1135" t="s">
        <v>855</v>
      </c>
      <c r="K20" s="1135" t="s">
        <v>1779</v>
      </c>
      <c r="L20" s="1135" t="s">
        <v>1780</v>
      </c>
      <c r="M20" s="1135" t="s">
        <v>223</v>
      </c>
      <c r="N20" s="1135" t="s">
        <v>224</v>
      </c>
      <c r="O20" s="1135" t="s">
        <v>1781</v>
      </c>
      <c r="P20" s="1135" t="s">
        <v>1782</v>
      </c>
      <c r="Q20" s="1135" t="s">
        <v>859</v>
      </c>
      <c r="R20" s="1135" t="s">
        <v>860</v>
      </c>
      <c r="S20" s="1135" t="s">
        <v>1165</v>
      </c>
      <c r="T20" s="1135" t="s">
        <v>1783</v>
      </c>
      <c r="U20" s="1135" t="s">
        <v>1203</v>
      </c>
      <c r="V20" s="1135" t="s">
        <v>1784</v>
      </c>
      <c r="W20" s="1135" t="s">
        <v>1785</v>
      </c>
      <c r="X20" s="1135" t="s">
        <v>1786</v>
      </c>
      <c r="Y20" s="1137" t="s">
        <v>1787</v>
      </c>
      <c r="Z20" s="1137" t="s">
        <v>358</v>
      </c>
      <c r="AA20" s="1116"/>
      <c r="AB20" s="1116"/>
      <c r="AC20" s="1116"/>
      <c r="AD20" s="1116"/>
      <c r="AE20" s="1116"/>
    </row>
    <row r="21" spans="1:31" s="1143" customFormat="1" ht="40.25" customHeight="1">
      <c r="A21" s="1138" t="s">
        <v>1809</v>
      </c>
      <c r="B21" s="1140"/>
      <c r="C21" s="1139"/>
      <c r="D21" s="1140"/>
      <c r="E21" s="1140"/>
      <c r="F21" s="1140"/>
      <c r="G21" s="1141"/>
      <c r="H21" s="1140"/>
      <c r="I21" s="1140"/>
      <c r="J21" s="1140"/>
      <c r="K21" s="758"/>
      <c r="L21" s="758"/>
      <c r="M21" s="756"/>
      <c r="N21" s="1138"/>
      <c r="O21" s="758" t="str">
        <f t="shared" si="0"/>
        <v/>
      </c>
      <c r="P21" s="758" t="str">
        <f t="shared" si="1"/>
        <v/>
      </c>
      <c r="Q21" s="1140"/>
      <c r="R21" s="1140"/>
      <c r="S21" s="1140"/>
      <c r="T21" s="1141"/>
      <c r="U21" s="1140"/>
      <c r="V21" s="1140"/>
      <c r="W21" s="1140"/>
      <c r="X21" s="763"/>
      <c r="Y21" s="1142"/>
      <c r="Z21" s="1138" t="s">
        <v>1810</v>
      </c>
    </row>
    <row r="22" spans="1:31" s="1143" customFormat="1" ht="40.25" customHeight="1">
      <c r="A22" s="1138" t="s">
        <v>1811</v>
      </c>
      <c r="B22" s="1140"/>
      <c r="C22" s="1139"/>
      <c r="D22" s="1140"/>
      <c r="E22" s="1140"/>
      <c r="F22" s="1140"/>
      <c r="G22" s="1141"/>
      <c r="H22" s="1140"/>
      <c r="I22" s="1140"/>
      <c r="J22" s="1140"/>
      <c r="K22" s="758"/>
      <c r="L22" s="758"/>
      <c r="M22" s="756"/>
      <c r="N22" s="1138"/>
      <c r="O22" s="758" t="str">
        <f t="shared" si="0"/>
        <v/>
      </c>
      <c r="P22" s="758" t="str">
        <f t="shared" si="1"/>
        <v/>
      </c>
      <c r="Q22" s="1140"/>
      <c r="R22" s="1140"/>
      <c r="S22" s="1140"/>
      <c r="T22" s="1141"/>
      <c r="U22" s="1140"/>
      <c r="V22" s="1140"/>
      <c r="W22" s="1140"/>
      <c r="X22" s="763"/>
      <c r="Y22" s="1142"/>
      <c r="Z22" s="1138" t="s">
        <v>1812</v>
      </c>
    </row>
    <row r="23" spans="1:31" s="1143" customFormat="1" ht="40.25" customHeight="1">
      <c r="A23" s="1138" t="s">
        <v>1813</v>
      </c>
      <c r="B23" s="1140"/>
      <c r="C23" s="1139"/>
      <c r="D23" s="1140"/>
      <c r="E23" s="1140"/>
      <c r="F23" s="1140"/>
      <c r="G23" s="1141"/>
      <c r="H23" s="1140"/>
      <c r="I23" s="1140"/>
      <c r="J23" s="1140"/>
      <c r="K23" s="758"/>
      <c r="L23" s="758"/>
      <c r="M23" s="756"/>
      <c r="N23" s="1138"/>
      <c r="O23" s="758" t="str">
        <f t="shared" si="0"/>
        <v/>
      </c>
      <c r="P23" s="758" t="str">
        <f t="shared" si="1"/>
        <v/>
      </c>
      <c r="Q23" s="1140"/>
      <c r="R23" s="1140"/>
      <c r="S23" s="1140"/>
      <c r="T23" s="1141"/>
      <c r="U23" s="1140"/>
      <c r="V23" s="1140"/>
      <c r="W23" s="1140"/>
      <c r="X23" s="763"/>
      <c r="Y23" s="1142"/>
      <c r="Z23" s="1138" t="s">
        <v>1814</v>
      </c>
    </row>
    <row r="24" spans="1:31" s="1143" customFormat="1" ht="40.25" customHeight="1">
      <c r="A24" s="1138" t="s">
        <v>1815</v>
      </c>
      <c r="B24" s="1140"/>
      <c r="C24" s="1139"/>
      <c r="D24" s="1140"/>
      <c r="E24" s="1140"/>
      <c r="F24" s="1140"/>
      <c r="G24" s="1141"/>
      <c r="H24" s="1140"/>
      <c r="I24" s="1140"/>
      <c r="J24" s="1140"/>
      <c r="K24" s="758"/>
      <c r="L24" s="758"/>
      <c r="M24" s="756"/>
      <c r="N24" s="1138"/>
      <c r="O24" s="758" t="str">
        <f t="shared" si="0"/>
        <v/>
      </c>
      <c r="P24" s="758" t="str">
        <f t="shared" si="1"/>
        <v/>
      </c>
      <c r="Q24" s="1140"/>
      <c r="R24" s="1140"/>
      <c r="S24" s="1140"/>
      <c r="T24" s="1141"/>
      <c r="U24" s="1140"/>
      <c r="V24" s="1140"/>
      <c r="W24" s="1140"/>
      <c r="X24" s="763"/>
      <c r="Y24" s="1142"/>
      <c r="Z24" s="1138" t="s">
        <v>1816</v>
      </c>
    </row>
    <row r="25" spans="1:31" s="1143" customFormat="1" ht="40.25" customHeight="1">
      <c r="A25" s="1138" t="s">
        <v>1817</v>
      </c>
      <c r="B25" s="1140"/>
      <c r="C25" s="1139"/>
      <c r="D25" s="1140"/>
      <c r="E25" s="1140"/>
      <c r="F25" s="1140"/>
      <c r="G25" s="1141"/>
      <c r="H25" s="1140"/>
      <c r="I25" s="1140"/>
      <c r="J25" s="1140"/>
      <c r="K25" s="758"/>
      <c r="L25" s="758"/>
      <c r="M25" s="756"/>
      <c r="N25" s="1138"/>
      <c r="O25" s="758" t="str">
        <f t="shared" si="0"/>
        <v/>
      </c>
      <c r="P25" s="758" t="str">
        <f t="shared" si="1"/>
        <v/>
      </c>
      <c r="Q25" s="1140"/>
      <c r="R25" s="1140"/>
      <c r="S25" s="1140"/>
      <c r="T25" s="1141"/>
      <c r="U25" s="1140"/>
      <c r="V25" s="1140"/>
      <c r="W25" s="1140"/>
      <c r="X25" s="763"/>
      <c r="Y25" s="1142"/>
      <c r="Z25" s="1138" t="s">
        <v>1818</v>
      </c>
    </row>
    <row r="26" spans="1:31" s="1144" customFormat="1" ht="18" customHeight="1">
      <c r="A26" s="1145" t="s">
        <v>903</v>
      </c>
      <c r="B26" s="1146"/>
      <c r="C26" s="1147"/>
      <c r="D26" s="1146"/>
      <c r="E26" s="1146"/>
      <c r="F26" s="1146"/>
      <c r="G26" s="1148"/>
      <c r="H26" s="1146"/>
      <c r="I26" s="1146"/>
      <c r="J26" s="1146"/>
      <c r="K26" s="1149"/>
      <c r="L26" s="1150"/>
      <c r="M26" s="1151"/>
      <c r="N26" s="1152"/>
      <c r="O26" s="1153"/>
      <c r="P26" s="1154"/>
      <c r="Q26" s="1153"/>
      <c r="R26" s="1155"/>
      <c r="S26" s="1155"/>
      <c r="T26" s="1156"/>
      <c r="U26" s="1155"/>
      <c r="V26" s="1155"/>
      <c r="W26" s="1155"/>
      <c r="X26" s="1157"/>
      <c r="Y26" s="1158"/>
      <c r="Z26" s="1159" t="s">
        <v>342</v>
      </c>
    </row>
    <row r="27" spans="1:31" s="1160" customFormat="1" ht="14.5">
      <c r="A27" s="780" t="s">
        <v>1819</v>
      </c>
      <c r="B27" s="1161"/>
      <c r="C27" s="1161"/>
      <c r="D27" s="1161"/>
      <c r="E27" s="1161"/>
      <c r="F27" s="1161"/>
      <c r="M27" s="1162"/>
      <c r="N27" s="1163"/>
      <c r="O27" s="1163"/>
      <c r="P27" s="1163"/>
      <c r="Q27" s="1163"/>
      <c r="R27" s="1164"/>
      <c r="S27" s="1164"/>
      <c r="T27" s="1164"/>
      <c r="U27" s="1164"/>
      <c r="V27" s="1164"/>
      <c r="W27" s="1164"/>
      <c r="X27" s="1164"/>
      <c r="Y27" s="1164"/>
      <c r="Z27" s="1164" t="s">
        <v>1820</v>
      </c>
    </row>
    <row r="28" spans="1:31" s="1160" customFormat="1" ht="18" customHeight="1">
      <c r="A28" s="547" t="s">
        <v>1821</v>
      </c>
      <c r="B28" s="1161"/>
      <c r="C28" s="1161"/>
      <c r="D28" s="1161"/>
      <c r="E28" s="1161"/>
      <c r="F28" s="1161"/>
      <c r="M28" s="1162"/>
      <c r="N28" s="1165"/>
      <c r="R28" s="1161"/>
      <c r="S28" s="1161"/>
      <c r="T28" s="1161"/>
      <c r="U28" s="1161"/>
      <c r="V28" s="1161"/>
      <c r="W28" s="1161"/>
      <c r="X28" s="1161"/>
      <c r="Y28" s="1161"/>
      <c r="Z28" s="1166" t="s">
        <v>1822</v>
      </c>
    </row>
    <row r="29" spans="1:31" s="1160" customFormat="1" ht="18" customHeight="1">
      <c r="A29" s="780" t="s">
        <v>1823</v>
      </c>
      <c r="B29" s="140"/>
      <c r="C29" s="140"/>
      <c r="D29" s="140"/>
      <c r="E29" s="140"/>
      <c r="F29" s="140"/>
      <c r="M29" s="1162"/>
      <c r="N29" s="1165"/>
      <c r="R29" s="1161"/>
      <c r="S29" s="1161"/>
      <c r="T29" s="1161"/>
      <c r="U29" s="1161"/>
      <c r="V29" s="1161"/>
      <c r="W29" s="1161"/>
      <c r="X29" s="1161"/>
      <c r="Y29" s="1161"/>
      <c r="Z29" s="137" t="s">
        <v>1824</v>
      </c>
      <c r="AA29" s="1167"/>
      <c r="AB29" s="1167"/>
      <c r="AC29" s="1167"/>
      <c r="AD29" s="1167"/>
      <c r="AE29" s="1167"/>
    </row>
    <row r="30" spans="1:31" s="1160" customFormat="1" ht="18" customHeight="1">
      <c r="A30" s="134" t="s">
        <v>1825</v>
      </c>
      <c r="B30" s="1161"/>
      <c r="C30" s="1161"/>
      <c r="D30" s="1161"/>
      <c r="E30" s="1161"/>
      <c r="F30" s="1161"/>
      <c r="M30" s="1162"/>
      <c r="N30" s="1165"/>
      <c r="R30" s="1161"/>
      <c r="S30" s="1161"/>
      <c r="T30" s="1161"/>
      <c r="U30" s="1161"/>
      <c r="V30" s="1161"/>
      <c r="W30" s="1161"/>
      <c r="X30" s="1161"/>
      <c r="Y30" s="1161"/>
      <c r="Z30" s="1168" t="s">
        <v>1826</v>
      </c>
      <c r="AA30" s="1169"/>
      <c r="AB30" s="1169"/>
      <c r="AC30" s="1170"/>
      <c r="AD30" s="1170"/>
      <c r="AE30" s="1170"/>
    </row>
    <row r="31" spans="1:31" s="1160" customFormat="1" ht="18" customHeight="1">
      <c r="A31" s="137" t="s">
        <v>1827</v>
      </c>
      <c r="B31" s="1161"/>
      <c r="C31" s="1161"/>
      <c r="D31" s="1161"/>
      <c r="E31" s="1161"/>
      <c r="F31" s="1161"/>
      <c r="M31" s="1162"/>
      <c r="N31" s="1165"/>
      <c r="R31" s="1161"/>
      <c r="S31" s="1161"/>
      <c r="T31" s="1161"/>
      <c r="U31" s="1161"/>
      <c r="V31" s="1161"/>
      <c r="W31" s="1161"/>
      <c r="X31" s="1161"/>
      <c r="Y31" s="1161"/>
      <c r="Z31" s="1168" t="s">
        <v>1828</v>
      </c>
      <c r="AA31" s="1169"/>
      <c r="AB31" s="1169"/>
      <c r="AC31" s="1170"/>
      <c r="AD31" s="1170"/>
      <c r="AE31" s="1170"/>
    </row>
    <row r="32" spans="1:31" s="1171" customFormat="1" ht="25.25" customHeight="1">
      <c r="A32" s="1172" t="s">
        <v>1829</v>
      </c>
      <c r="B32" s="1173"/>
      <c r="C32" s="1173"/>
      <c r="D32" s="1173"/>
      <c r="E32" s="1173"/>
      <c r="F32" s="1173"/>
      <c r="G32" s="1173"/>
      <c r="H32" s="1173"/>
      <c r="I32" s="1173"/>
      <c r="J32" s="1173"/>
      <c r="K32" s="1173"/>
      <c r="L32" s="1173"/>
      <c r="M32" s="1174"/>
      <c r="N32" s="1175"/>
      <c r="O32" s="1176"/>
      <c r="P32" s="1176"/>
      <c r="Q32" s="1176"/>
      <c r="R32" s="1176"/>
      <c r="S32" s="1176"/>
      <c r="T32" s="1176"/>
      <c r="U32" s="1176"/>
      <c r="V32" s="1176"/>
      <c r="W32" s="1176"/>
      <c r="X32" s="1176"/>
      <c r="Y32" s="1176"/>
      <c r="Z32" s="413" t="s">
        <v>1830</v>
      </c>
      <c r="AA32" s="1177"/>
      <c r="AB32" s="1177"/>
      <c r="AC32" s="1177"/>
      <c r="AD32" s="1177"/>
      <c r="AE32" s="1177"/>
    </row>
    <row r="33" spans="1:31" ht="63.75" customHeight="1">
      <c r="A33" s="1135" t="s">
        <v>210</v>
      </c>
      <c r="B33" s="1178" t="s">
        <v>1831</v>
      </c>
      <c r="C33" s="1135" t="s">
        <v>1832</v>
      </c>
      <c r="D33" s="1135" t="s">
        <v>1159</v>
      </c>
      <c r="E33" s="1135" t="s">
        <v>1160</v>
      </c>
      <c r="F33" s="1135" t="s">
        <v>1197</v>
      </c>
      <c r="G33" s="1135" t="s">
        <v>1833</v>
      </c>
      <c r="H33" s="1135" t="s">
        <v>320</v>
      </c>
      <c r="I33" s="1135" t="s">
        <v>855</v>
      </c>
      <c r="J33" s="1135" t="s">
        <v>322</v>
      </c>
      <c r="K33" s="1178" t="s">
        <v>1834</v>
      </c>
      <c r="L33" s="3262" t="s">
        <v>223</v>
      </c>
      <c r="M33" s="3263"/>
      <c r="N33" s="1179" t="s">
        <v>224</v>
      </c>
      <c r="O33" s="1180" t="s">
        <v>1835</v>
      </c>
      <c r="P33" s="1181" t="s">
        <v>1836</v>
      </c>
      <c r="Q33" s="1181" t="s">
        <v>859</v>
      </c>
      <c r="R33" s="1181" t="s">
        <v>860</v>
      </c>
      <c r="S33" s="1181" t="s">
        <v>1837</v>
      </c>
      <c r="T33" s="1181" t="s">
        <v>1165</v>
      </c>
      <c r="U33" s="1181" t="s">
        <v>1201</v>
      </c>
      <c r="V33" s="3266" t="s">
        <v>1838</v>
      </c>
      <c r="W33" s="3267"/>
      <c r="X33" s="3266" t="s">
        <v>1839</v>
      </c>
      <c r="Y33" s="3267"/>
      <c r="Z33" s="1181" t="s">
        <v>358</v>
      </c>
      <c r="AA33" s="1116"/>
      <c r="AB33" s="1116"/>
      <c r="AC33" s="1116"/>
      <c r="AD33" s="1116"/>
      <c r="AE33" s="1116"/>
    </row>
    <row r="34" spans="1:31" ht="40.25" customHeight="1">
      <c r="A34" s="1141" t="s">
        <v>1840</v>
      </c>
      <c r="B34" s="1182" t="s">
        <v>1841</v>
      </c>
      <c r="C34" s="2812" t="s">
        <v>1842</v>
      </c>
      <c r="D34" s="1182" t="s">
        <v>1843</v>
      </c>
      <c r="E34" s="1182" t="s">
        <v>1844</v>
      </c>
      <c r="F34" s="1182">
        <v>10</v>
      </c>
      <c r="G34" s="1182" t="s">
        <v>1841</v>
      </c>
      <c r="H34" s="1182" t="s">
        <v>1845</v>
      </c>
      <c r="I34" s="1182">
        <v>300</v>
      </c>
      <c r="J34" s="1185"/>
      <c r="K34" s="1183">
        <v>1</v>
      </c>
      <c r="L34" s="3260"/>
      <c r="M34" s="3261"/>
      <c r="N34" s="1184"/>
      <c r="O34" s="2813">
        <v>1</v>
      </c>
      <c r="P34" s="2814"/>
      <c r="Q34" s="2814">
        <v>1</v>
      </c>
      <c r="R34" s="2814" t="s">
        <v>1845</v>
      </c>
      <c r="S34" s="2814" t="s">
        <v>4941</v>
      </c>
      <c r="T34" s="2814" t="s">
        <v>4944</v>
      </c>
      <c r="U34" s="2814" t="s">
        <v>4943</v>
      </c>
      <c r="V34" s="3264" t="s">
        <v>4942</v>
      </c>
      <c r="W34" s="3265"/>
      <c r="X34" s="2815"/>
      <c r="Y34" s="2816" t="s">
        <v>4941</v>
      </c>
      <c r="Z34" s="1141" t="str">
        <f>A34</f>
        <v>B-3.2.2.1</v>
      </c>
      <c r="AA34" s="1116"/>
      <c r="AB34" s="1116"/>
      <c r="AC34" s="1116"/>
      <c r="AD34" s="1116"/>
      <c r="AE34" s="1116"/>
    </row>
    <row r="35" spans="1:31" ht="40.25" customHeight="1">
      <c r="A35" s="1141" t="s">
        <v>1846</v>
      </c>
      <c r="B35" s="1185"/>
      <c r="C35" s="1185"/>
      <c r="D35" s="1185"/>
      <c r="E35" s="1185"/>
      <c r="F35" s="1185"/>
      <c r="G35" s="1185"/>
      <c r="H35" s="1185"/>
      <c r="I35" s="1185"/>
      <c r="J35" s="1185"/>
      <c r="K35" s="1183"/>
      <c r="L35" s="3260"/>
      <c r="M35" s="3261"/>
      <c r="N35" s="1184"/>
      <c r="O35" s="1183"/>
      <c r="P35" s="1185"/>
      <c r="Q35" s="1185"/>
      <c r="R35" s="1185"/>
      <c r="S35" s="1185"/>
      <c r="T35" s="1185"/>
      <c r="U35" s="1185"/>
      <c r="V35" s="1186"/>
      <c r="W35" s="1187"/>
      <c r="X35" s="1188"/>
      <c r="Y35" s="1189"/>
      <c r="Z35" s="1141" t="str">
        <f t="shared" ref="Z35:Z49" si="2">A35</f>
        <v>B-3.2.2.2</v>
      </c>
      <c r="AA35" s="1116"/>
      <c r="AB35" s="1116"/>
      <c r="AC35" s="1116"/>
      <c r="AD35" s="1116"/>
      <c r="AE35" s="1116"/>
    </row>
    <row r="36" spans="1:31" ht="40.25" customHeight="1">
      <c r="A36" s="1141" t="s">
        <v>1847</v>
      </c>
      <c r="B36" s="1185"/>
      <c r="C36" s="1185"/>
      <c r="D36" s="1185"/>
      <c r="E36" s="1185"/>
      <c r="F36" s="1190"/>
      <c r="G36" s="1190"/>
      <c r="H36" s="1185"/>
      <c r="I36" s="1185"/>
      <c r="J36" s="1185"/>
      <c r="K36" s="1183"/>
      <c r="L36" s="3260"/>
      <c r="M36" s="3261"/>
      <c r="N36" s="1184"/>
      <c r="O36" s="1183"/>
      <c r="P36" s="1185"/>
      <c r="Q36" s="1190"/>
      <c r="R36" s="1185"/>
      <c r="S36" s="1185"/>
      <c r="T36" s="1185"/>
      <c r="U36" s="1185"/>
      <c r="V36" s="1186"/>
      <c r="W36" s="1187"/>
      <c r="X36" s="1188"/>
      <c r="Y36" s="1189"/>
      <c r="Z36" s="1141" t="str">
        <f t="shared" si="2"/>
        <v>B-3.2.2.3</v>
      </c>
      <c r="AA36" s="1116"/>
      <c r="AB36" s="1116"/>
      <c r="AC36" s="1116"/>
      <c r="AD36" s="1116"/>
      <c r="AE36" s="1116"/>
    </row>
    <row r="37" spans="1:31" ht="40.25" customHeight="1">
      <c r="A37" s="1141" t="s">
        <v>1848</v>
      </c>
      <c r="B37" s="1185"/>
      <c r="C37" s="1185"/>
      <c r="D37" s="1185"/>
      <c r="E37" s="1185"/>
      <c r="F37" s="1185"/>
      <c r="G37" s="1185"/>
      <c r="H37" s="1185"/>
      <c r="I37" s="1185"/>
      <c r="J37" s="1185"/>
      <c r="K37" s="1183"/>
      <c r="L37" s="3260"/>
      <c r="M37" s="3261"/>
      <c r="N37" s="1184"/>
      <c r="O37" s="1183"/>
      <c r="P37" s="1185"/>
      <c r="Q37" s="1185"/>
      <c r="R37" s="1185"/>
      <c r="S37" s="1185"/>
      <c r="T37" s="1185"/>
      <c r="U37" s="1185"/>
      <c r="V37" s="1186"/>
      <c r="W37" s="1187"/>
      <c r="X37" s="1188"/>
      <c r="Y37" s="1189"/>
      <c r="Z37" s="1141" t="str">
        <f t="shared" si="2"/>
        <v>B-3.2.2.4</v>
      </c>
      <c r="AA37" s="1116"/>
      <c r="AB37" s="1116"/>
      <c r="AC37" s="1116"/>
      <c r="AD37" s="1116"/>
      <c r="AE37" s="1116"/>
    </row>
    <row r="38" spans="1:31" ht="40.25" customHeight="1">
      <c r="A38" s="1141" t="s">
        <v>1849</v>
      </c>
      <c r="B38" s="1185"/>
      <c r="C38" s="1185"/>
      <c r="D38" s="1185"/>
      <c r="E38" s="1185"/>
      <c r="F38" s="1185"/>
      <c r="G38" s="1185"/>
      <c r="H38" s="1185"/>
      <c r="I38" s="1185"/>
      <c r="J38" s="1185"/>
      <c r="K38" s="1183"/>
      <c r="L38" s="3260"/>
      <c r="M38" s="3261"/>
      <c r="N38" s="1184"/>
      <c r="O38" s="1183"/>
      <c r="P38" s="1185"/>
      <c r="Q38" s="1185"/>
      <c r="R38" s="1185"/>
      <c r="S38" s="1185"/>
      <c r="T38" s="1185"/>
      <c r="U38" s="1185"/>
      <c r="V38" s="1186"/>
      <c r="W38" s="1187"/>
      <c r="X38" s="1188"/>
      <c r="Y38" s="1189"/>
      <c r="Z38" s="1141" t="str">
        <f t="shared" si="2"/>
        <v>B-3.2.2.5</v>
      </c>
      <c r="AA38" s="1116"/>
      <c r="AB38" s="1116"/>
      <c r="AC38" s="1116"/>
      <c r="AD38" s="1116"/>
      <c r="AE38" s="1116"/>
    </row>
    <row r="39" spans="1:31" ht="40.25" customHeight="1">
      <c r="A39" s="1141" t="s">
        <v>1850</v>
      </c>
      <c r="B39" s="1185"/>
      <c r="C39" s="1185"/>
      <c r="D39" s="1185"/>
      <c r="E39" s="1185"/>
      <c r="F39" s="1185"/>
      <c r="G39" s="1185"/>
      <c r="H39" s="1185"/>
      <c r="I39" s="1185"/>
      <c r="J39" s="1185"/>
      <c r="K39" s="1183"/>
      <c r="L39" s="3260"/>
      <c r="M39" s="3261"/>
      <c r="N39" s="1184"/>
      <c r="O39" s="1183"/>
      <c r="P39" s="1185"/>
      <c r="Q39" s="1185"/>
      <c r="R39" s="1185"/>
      <c r="S39" s="1185"/>
      <c r="T39" s="1185"/>
      <c r="U39" s="1185"/>
      <c r="V39" s="1186"/>
      <c r="W39" s="1187"/>
      <c r="X39" s="1188"/>
      <c r="Y39" s="1189"/>
      <c r="Z39" s="1141" t="str">
        <f t="shared" si="2"/>
        <v>B-3.2.2.6</v>
      </c>
      <c r="AA39" s="1116"/>
      <c r="AB39" s="1116"/>
      <c r="AC39" s="1116"/>
      <c r="AD39" s="1116"/>
      <c r="AE39" s="1116"/>
    </row>
    <row r="40" spans="1:31" ht="40.25" customHeight="1">
      <c r="A40" s="1141" t="s">
        <v>1851</v>
      </c>
      <c r="B40" s="1185"/>
      <c r="C40" s="1185"/>
      <c r="D40" s="1185"/>
      <c r="E40" s="1185"/>
      <c r="F40" s="1185"/>
      <c r="G40" s="1185"/>
      <c r="H40" s="1185"/>
      <c r="I40" s="1185"/>
      <c r="J40" s="1185"/>
      <c r="K40" s="1183"/>
      <c r="L40" s="3260"/>
      <c r="M40" s="3261"/>
      <c r="N40" s="1184"/>
      <c r="O40" s="1183"/>
      <c r="P40" s="1185"/>
      <c r="Q40" s="1185"/>
      <c r="R40" s="1185"/>
      <c r="S40" s="1185"/>
      <c r="T40" s="1185"/>
      <c r="U40" s="1185"/>
      <c r="V40" s="1186"/>
      <c r="W40" s="1187"/>
      <c r="X40" s="1188"/>
      <c r="Y40" s="1189"/>
      <c r="Z40" s="1141" t="str">
        <f t="shared" si="2"/>
        <v>B-3.2.2.7</v>
      </c>
      <c r="AA40" s="1116"/>
      <c r="AB40" s="1116"/>
      <c r="AC40" s="1116"/>
      <c r="AD40" s="1116"/>
      <c r="AE40" s="1116"/>
    </row>
    <row r="41" spans="1:31" ht="40.25" customHeight="1">
      <c r="A41" s="1141" t="s">
        <v>1852</v>
      </c>
      <c r="B41" s="1185"/>
      <c r="C41" s="1185"/>
      <c r="D41" s="1185"/>
      <c r="E41" s="1185"/>
      <c r="F41" s="1185"/>
      <c r="G41" s="1185"/>
      <c r="H41" s="1185"/>
      <c r="I41" s="1185"/>
      <c r="J41" s="1185"/>
      <c r="K41" s="1183"/>
      <c r="L41" s="3260"/>
      <c r="M41" s="3261"/>
      <c r="N41" s="1184"/>
      <c r="O41" s="1183"/>
      <c r="P41" s="1185"/>
      <c r="Q41" s="1185"/>
      <c r="R41" s="1185"/>
      <c r="S41" s="1185"/>
      <c r="T41" s="1185"/>
      <c r="U41" s="1185"/>
      <c r="V41" s="1186"/>
      <c r="W41" s="1187"/>
      <c r="X41" s="1188"/>
      <c r="Y41" s="1189"/>
      <c r="Z41" s="1141" t="str">
        <f t="shared" si="2"/>
        <v>B-3.2.2.8</v>
      </c>
      <c r="AA41" s="1116"/>
      <c r="AB41" s="1116"/>
      <c r="AC41" s="1116"/>
      <c r="AD41" s="1116"/>
      <c r="AE41" s="1116"/>
    </row>
    <row r="42" spans="1:31" ht="40.25" customHeight="1">
      <c r="A42" s="1141" t="s">
        <v>1853</v>
      </c>
      <c r="B42" s="1185"/>
      <c r="C42" s="1185"/>
      <c r="D42" s="1185"/>
      <c r="E42" s="1185"/>
      <c r="F42" s="1185"/>
      <c r="G42" s="1185"/>
      <c r="H42" s="1185"/>
      <c r="I42" s="1185"/>
      <c r="J42" s="1185"/>
      <c r="K42" s="1183"/>
      <c r="L42" s="3260"/>
      <c r="M42" s="3261"/>
      <c r="N42" s="1184"/>
      <c r="O42" s="1183"/>
      <c r="P42" s="1185"/>
      <c r="Q42" s="1185"/>
      <c r="R42" s="1185"/>
      <c r="S42" s="1185"/>
      <c r="T42" s="1185"/>
      <c r="U42" s="1185"/>
      <c r="V42" s="1186"/>
      <c r="W42" s="1187"/>
      <c r="X42" s="1188"/>
      <c r="Y42" s="1189"/>
      <c r="Z42" s="1141" t="str">
        <f t="shared" si="2"/>
        <v>B-3.2.2.9</v>
      </c>
      <c r="AA42" s="1116"/>
      <c r="AB42" s="1116"/>
      <c r="AC42" s="1116"/>
      <c r="AD42" s="1116"/>
      <c r="AE42" s="1116"/>
    </row>
    <row r="43" spans="1:31" ht="40.25" customHeight="1">
      <c r="A43" s="1141" t="s">
        <v>1854</v>
      </c>
      <c r="B43" s="1185"/>
      <c r="C43" s="1185"/>
      <c r="D43" s="1185"/>
      <c r="E43" s="1185"/>
      <c r="F43" s="1185"/>
      <c r="G43" s="1185"/>
      <c r="H43" s="1185"/>
      <c r="I43" s="1185"/>
      <c r="J43" s="1185"/>
      <c r="K43" s="1183"/>
      <c r="L43" s="3260"/>
      <c r="M43" s="3261"/>
      <c r="N43" s="1184"/>
      <c r="O43" s="1183"/>
      <c r="P43" s="1185"/>
      <c r="Q43" s="1185"/>
      <c r="R43" s="1185"/>
      <c r="S43" s="1185"/>
      <c r="T43" s="1185"/>
      <c r="U43" s="1185"/>
      <c r="V43" s="1186"/>
      <c r="W43" s="1187"/>
      <c r="X43" s="1188"/>
      <c r="Y43" s="1189"/>
      <c r="Z43" s="1141" t="str">
        <f t="shared" si="2"/>
        <v>B-3.2.2.10</v>
      </c>
      <c r="AA43" s="1116"/>
      <c r="AB43" s="1116"/>
      <c r="AC43" s="1116"/>
      <c r="AD43" s="1116"/>
      <c r="AE43" s="1116"/>
    </row>
    <row r="44" spans="1:31" ht="63.75" customHeight="1">
      <c r="A44" s="1135" t="s">
        <v>210</v>
      </c>
      <c r="B44" s="1178" t="s">
        <v>1831</v>
      </c>
      <c r="C44" s="1135" t="s">
        <v>1832</v>
      </c>
      <c r="D44" s="1135" t="s">
        <v>1159</v>
      </c>
      <c r="E44" s="1135" t="s">
        <v>1160</v>
      </c>
      <c r="F44" s="1135" t="s">
        <v>1197</v>
      </c>
      <c r="G44" s="1135" t="s">
        <v>1833</v>
      </c>
      <c r="H44" s="1135" t="s">
        <v>320</v>
      </c>
      <c r="I44" s="1135" t="s">
        <v>855</v>
      </c>
      <c r="J44" s="1135" t="s">
        <v>322</v>
      </c>
      <c r="K44" s="1178" t="s">
        <v>1834</v>
      </c>
      <c r="L44" s="3262" t="s">
        <v>223</v>
      </c>
      <c r="M44" s="3263"/>
      <c r="N44" s="1179" t="s">
        <v>224</v>
      </c>
      <c r="O44" s="1180" t="s">
        <v>1835</v>
      </c>
      <c r="P44" s="1181" t="s">
        <v>1836</v>
      </c>
      <c r="Q44" s="1181" t="s">
        <v>859</v>
      </c>
      <c r="R44" s="1181" t="s">
        <v>860</v>
      </c>
      <c r="S44" s="1181" t="s">
        <v>1837</v>
      </c>
      <c r="T44" s="1181" t="s">
        <v>1165</v>
      </c>
      <c r="U44" s="1181" t="s">
        <v>1201</v>
      </c>
      <c r="V44" s="3266" t="s">
        <v>1838</v>
      </c>
      <c r="W44" s="3267"/>
      <c r="X44" s="3266" t="s">
        <v>1839</v>
      </c>
      <c r="Y44" s="3267"/>
      <c r="Z44" s="1181" t="s">
        <v>358</v>
      </c>
      <c r="AA44" s="1116"/>
      <c r="AB44" s="1116"/>
      <c r="AC44" s="1116"/>
      <c r="AD44" s="1116"/>
      <c r="AE44" s="1116"/>
    </row>
    <row r="45" spans="1:31" ht="40.25" customHeight="1">
      <c r="A45" s="1141" t="s">
        <v>1855</v>
      </c>
      <c r="B45" s="1185"/>
      <c r="C45" s="1185"/>
      <c r="D45" s="1185"/>
      <c r="E45" s="1185"/>
      <c r="F45" s="1185"/>
      <c r="G45" s="1185"/>
      <c r="H45" s="1185"/>
      <c r="I45" s="1185"/>
      <c r="J45" s="1185"/>
      <c r="K45" s="1183"/>
      <c r="L45" s="3260"/>
      <c r="M45" s="3261"/>
      <c r="N45" s="1184"/>
      <c r="O45" s="1183"/>
      <c r="P45" s="1185"/>
      <c r="Q45" s="1185"/>
      <c r="R45" s="1185"/>
      <c r="S45" s="1185"/>
      <c r="T45" s="1185"/>
      <c r="U45" s="1185"/>
      <c r="V45" s="1186"/>
      <c r="W45" s="1187"/>
      <c r="X45" s="1188"/>
      <c r="Y45" s="1189"/>
      <c r="Z45" s="1141" t="str">
        <f t="shared" si="2"/>
        <v>B-3.2.2.11</v>
      </c>
      <c r="AA45" s="1116"/>
      <c r="AB45" s="1116"/>
      <c r="AC45" s="1116"/>
      <c r="AD45" s="1116"/>
      <c r="AE45" s="1116"/>
    </row>
    <row r="46" spans="1:31" ht="40.25" customHeight="1">
      <c r="A46" s="1141" t="s">
        <v>1856</v>
      </c>
      <c r="B46" s="1185"/>
      <c r="C46" s="1185"/>
      <c r="D46" s="1185"/>
      <c r="E46" s="1185"/>
      <c r="F46" s="1185"/>
      <c r="G46" s="1185"/>
      <c r="H46" s="1185"/>
      <c r="I46" s="1185"/>
      <c r="J46" s="1185"/>
      <c r="K46" s="1183"/>
      <c r="L46" s="3260"/>
      <c r="M46" s="3261"/>
      <c r="N46" s="1184"/>
      <c r="O46" s="1183"/>
      <c r="P46" s="1185"/>
      <c r="Q46" s="1185"/>
      <c r="R46" s="1185"/>
      <c r="S46" s="1185"/>
      <c r="T46" s="1185"/>
      <c r="U46" s="1185"/>
      <c r="V46" s="1186"/>
      <c r="W46" s="1187"/>
      <c r="X46" s="1188"/>
      <c r="Y46" s="1189"/>
      <c r="Z46" s="1141" t="str">
        <f t="shared" si="2"/>
        <v>B-3.2.2.12</v>
      </c>
      <c r="AA46" s="1116"/>
      <c r="AB46" s="1116"/>
      <c r="AC46" s="1116"/>
      <c r="AD46" s="1116"/>
      <c r="AE46" s="1116"/>
    </row>
    <row r="47" spans="1:31" ht="40.25" customHeight="1">
      <c r="A47" s="1141" t="s">
        <v>1857</v>
      </c>
      <c r="B47" s="1185"/>
      <c r="C47" s="1185"/>
      <c r="D47" s="1185"/>
      <c r="E47" s="1185"/>
      <c r="F47" s="1185"/>
      <c r="G47" s="1185"/>
      <c r="H47" s="1185"/>
      <c r="I47" s="1185"/>
      <c r="J47" s="1185"/>
      <c r="K47" s="1183"/>
      <c r="L47" s="3260"/>
      <c r="M47" s="3261"/>
      <c r="N47" s="1184"/>
      <c r="O47" s="1183"/>
      <c r="P47" s="1185"/>
      <c r="Q47" s="1185"/>
      <c r="R47" s="1185"/>
      <c r="S47" s="1185"/>
      <c r="T47" s="1185"/>
      <c r="U47" s="1185"/>
      <c r="V47" s="1186"/>
      <c r="W47" s="1187"/>
      <c r="X47" s="1188"/>
      <c r="Y47" s="1189"/>
      <c r="Z47" s="1141" t="str">
        <f t="shared" si="2"/>
        <v>B-3.2.2.13</v>
      </c>
      <c r="AA47" s="1116"/>
      <c r="AB47" s="1116"/>
      <c r="AC47" s="1116"/>
      <c r="AD47" s="1116"/>
      <c r="AE47" s="1116"/>
    </row>
    <row r="48" spans="1:31" ht="40.25" customHeight="1">
      <c r="A48" s="1141" t="s">
        <v>1858</v>
      </c>
      <c r="B48" s="1185"/>
      <c r="C48" s="1185"/>
      <c r="D48" s="1185"/>
      <c r="E48" s="1185"/>
      <c r="F48" s="1185"/>
      <c r="G48" s="1185"/>
      <c r="H48" s="1185"/>
      <c r="I48" s="1185"/>
      <c r="J48" s="1185"/>
      <c r="K48" s="1183"/>
      <c r="L48" s="3260"/>
      <c r="M48" s="3261"/>
      <c r="N48" s="1184"/>
      <c r="O48" s="1183"/>
      <c r="P48" s="1185"/>
      <c r="Q48" s="1185"/>
      <c r="R48" s="1185"/>
      <c r="S48" s="1185"/>
      <c r="T48" s="1185"/>
      <c r="U48" s="1185"/>
      <c r="V48" s="1186"/>
      <c r="W48" s="1187"/>
      <c r="X48" s="1188"/>
      <c r="Y48" s="1189"/>
      <c r="Z48" s="1141" t="str">
        <f t="shared" si="2"/>
        <v>B-3.2.2.14</v>
      </c>
      <c r="AA48" s="1116"/>
      <c r="AB48" s="1116"/>
      <c r="AC48" s="1116"/>
      <c r="AD48" s="1116"/>
      <c r="AE48" s="1116"/>
    </row>
    <row r="49" spans="1:31" ht="40.25" customHeight="1">
      <c r="A49" s="1141" t="s">
        <v>1859</v>
      </c>
      <c r="B49" s="1185"/>
      <c r="C49" s="1185"/>
      <c r="D49" s="1185"/>
      <c r="E49" s="1185"/>
      <c r="F49" s="1185"/>
      <c r="G49" s="1185"/>
      <c r="H49" s="1185"/>
      <c r="I49" s="1185"/>
      <c r="J49" s="1185"/>
      <c r="K49" s="1183"/>
      <c r="L49" s="3260"/>
      <c r="M49" s="3261"/>
      <c r="N49" s="1184"/>
      <c r="O49" s="1183"/>
      <c r="P49" s="1185"/>
      <c r="Q49" s="1185"/>
      <c r="R49" s="1185"/>
      <c r="S49" s="1185"/>
      <c r="T49" s="1185"/>
      <c r="U49" s="1185"/>
      <c r="V49" s="1186"/>
      <c r="W49" s="1187"/>
      <c r="X49" s="1188"/>
      <c r="Y49" s="1189"/>
      <c r="Z49" s="1141" t="str">
        <f t="shared" si="2"/>
        <v>B-3.2.2.15</v>
      </c>
      <c r="AA49" s="1116"/>
      <c r="AB49" s="1116"/>
      <c r="AC49" s="1116"/>
      <c r="AD49" s="1116"/>
      <c r="AE49" s="1116"/>
    </row>
    <row r="50" spans="1:31" s="1191" customFormat="1" ht="18" customHeight="1">
      <c r="A50" s="605" t="s">
        <v>903</v>
      </c>
      <c r="B50" s="605"/>
      <c r="C50" s="605"/>
      <c r="D50" s="605"/>
      <c r="E50" s="605"/>
      <c r="F50" s="605"/>
      <c r="G50" s="605"/>
      <c r="H50" s="605"/>
      <c r="I50" s="605"/>
      <c r="J50" s="605"/>
      <c r="K50" s="605"/>
      <c r="L50" s="605"/>
      <c r="M50" s="605"/>
      <c r="N50" s="605"/>
      <c r="O50" s="605"/>
      <c r="P50" s="605"/>
      <c r="Q50" s="605"/>
      <c r="R50" s="605"/>
      <c r="S50" s="605"/>
      <c r="T50" s="605"/>
      <c r="U50" s="605"/>
      <c r="V50" s="605"/>
      <c r="W50" s="605"/>
      <c r="X50" s="605"/>
      <c r="Y50" s="605"/>
      <c r="Z50" s="605" t="s">
        <v>342</v>
      </c>
    </row>
    <row r="51" spans="1:31" s="1144" customFormat="1" ht="25.5" customHeight="1">
      <c r="A51" s="3269" t="s">
        <v>1860</v>
      </c>
      <c r="B51" s="3269"/>
      <c r="C51" s="3269"/>
      <c r="D51" s="3269"/>
      <c r="E51" s="3269"/>
      <c r="F51" s="3269"/>
      <c r="G51" s="3269"/>
      <c r="H51" s="3269"/>
      <c r="I51" s="3269"/>
      <c r="J51" s="3269"/>
      <c r="K51" s="3269"/>
      <c r="L51" s="3269"/>
      <c r="M51" s="3269"/>
      <c r="N51" s="3268" t="s">
        <v>1861</v>
      </c>
      <c r="O51" s="3268"/>
      <c r="P51" s="3268"/>
      <c r="Q51" s="3268"/>
      <c r="R51" s="3268"/>
      <c r="S51" s="3268"/>
      <c r="T51" s="3268"/>
      <c r="U51" s="3268"/>
      <c r="V51" s="3268"/>
      <c r="W51" s="3268"/>
      <c r="X51" s="3268"/>
      <c r="Y51" s="3268"/>
      <c r="Z51" s="3268"/>
    </row>
    <row r="52" spans="1:31" s="1144" customFormat="1" ht="18" customHeight="1">
      <c r="A52" s="1100" t="s">
        <v>1862</v>
      </c>
      <c r="B52" s="1192"/>
      <c r="C52" s="1192"/>
      <c r="D52" s="1192"/>
      <c r="E52" s="1192"/>
      <c r="F52" s="1192"/>
      <c r="G52" s="1192"/>
      <c r="H52" s="1192"/>
      <c r="I52" s="1193"/>
      <c r="J52" s="1194"/>
      <c r="K52" s="1194"/>
      <c r="L52" s="1194"/>
      <c r="M52" s="1192"/>
      <c r="N52" s="1192"/>
      <c r="O52" s="1192"/>
      <c r="P52" s="1192"/>
      <c r="Q52" s="1192"/>
      <c r="R52" s="1192"/>
      <c r="S52" s="1192"/>
      <c r="T52" s="1192"/>
      <c r="U52" s="1193"/>
      <c r="V52" s="1194"/>
      <c r="W52" s="1194"/>
      <c r="X52" s="1194"/>
      <c r="Y52" s="1194"/>
      <c r="Z52" s="1195" t="s">
        <v>1863</v>
      </c>
    </row>
  </sheetData>
  <protectedRanges>
    <protectedRange sqref="B10:M19 B21:M25" name="Range1"/>
  </protectedRanges>
  <mergeCells count="24">
    <mergeCell ref="V34:W34"/>
    <mergeCell ref="V33:W33"/>
    <mergeCell ref="L40:M40"/>
    <mergeCell ref="N51:Z51"/>
    <mergeCell ref="X33:Y33"/>
    <mergeCell ref="L42:M42"/>
    <mergeCell ref="X44:Y44"/>
    <mergeCell ref="A51:M51"/>
    <mergeCell ref="L33:M33"/>
    <mergeCell ref="L47:M47"/>
    <mergeCell ref="V44:W44"/>
    <mergeCell ref="L34:M34"/>
    <mergeCell ref="L49:M49"/>
    <mergeCell ref="L48:M48"/>
    <mergeCell ref="L36:M36"/>
    <mergeCell ref="L35:M35"/>
    <mergeCell ref="L38:M38"/>
    <mergeCell ref="L37:M37"/>
    <mergeCell ref="L46:M46"/>
    <mergeCell ref="L45:M45"/>
    <mergeCell ref="L44:M44"/>
    <mergeCell ref="L43:M43"/>
    <mergeCell ref="L39:M39"/>
    <mergeCell ref="L41:M41"/>
  </mergeCells>
  <dataValidations count="1">
    <dataValidation type="list" allowBlank="1" showInputMessage="1" showErrorMessage="1" sqref="O45:O49 K45:K49 K34:K43 O34:O43 K10:L19 K21:L25" xr:uid="{00000000-0002-0000-1200-000000000000}">
      <formula1>"1,2,3,4"</formula1>
    </dataValidation>
  </dataValidations>
  <printOptions horizontalCentered="1"/>
  <pageMargins left="0.23622047244094499" right="0.23622047244094499" top="0.70866141732283505" bottom="0.23622047244094499" header="0.196850393700787" footer="3.9370078740157501E-2"/>
  <pageSetup paperSize="9" scale="51" orientation="landscape" r:id="rId1"/>
  <headerFooter>
    <oddHeader>&amp;C&amp;K000000&amp;G</oddHeader>
    <oddFooter>&amp;R&amp;P of &amp;N</oddFooter>
    <firstFooter>&amp;R&amp;P of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5"/>
  <sheetViews>
    <sheetView showGridLines="0" rightToLeft="1" topLeftCell="A6" zoomScale="70" zoomScaleNormal="70" workbookViewId="0">
      <selection sqref="A1:C1048576"/>
    </sheetView>
  </sheetViews>
  <sheetFormatPr defaultColWidth="9" defaultRowHeight="12.5"/>
  <cols>
    <col min="1" max="1" width="80.08984375" style="47" customWidth="1"/>
    <col min="2" max="2" width="88.54296875" style="47" customWidth="1"/>
  </cols>
  <sheetData>
    <row r="1" spans="1:5" s="48" customFormat="1" ht="20" customHeight="1">
      <c r="A1" s="49" t="s">
        <v>99</v>
      </c>
      <c r="B1" s="50" t="s">
        <v>100</v>
      </c>
    </row>
    <row r="2" spans="1:5" s="48" customFormat="1" ht="20" customHeight="1">
      <c r="A2" s="51" t="s">
        <v>101</v>
      </c>
      <c r="B2" s="50" t="s">
        <v>102</v>
      </c>
    </row>
    <row r="3" spans="1:5" s="48" customFormat="1" ht="20" customHeight="1">
      <c r="A3" s="51" t="s">
        <v>103</v>
      </c>
      <c r="B3" s="50" t="s">
        <v>104</v>
      </c>
    </row>
    <row r="4" spans="1:5" s="48" customFormat="1" ht="20" customHeight="1">
      <c r="A4" s="51" t="s">
        <v>105</v>
      </c>
      <c r="B4" s="50" t="s">
        <v>106</v>
      </c>
    </row>
    <row r="5" spans="1:5" s="48" customFormat="1" ht="35" customHeight="1">
      <c r="A5" s="51" t="s">
        <v>107</v>
      </c>
      <c r="B5" s="50" t="s">
        <v>108</v>
      </c>
    </row>
    <row r="6" spans="1:5" s="52" customFormat="1" ht="27" customHeight="1">
      <c r="A6" s="53" t="s">
        <v>109</v>
      </c>
      <c r="B6" s="54" t="s">
        <v>8</v>
      </c>
    </row>
    <row r="7" spans="1:5" ht="27" customHeight="1">
      <c r="A7" s="55" t="s">
        <v>110</v>
      </c>
      <c r="B7" s="55" t="s">
        <v>111</v>
      </c>
      <c r="C7" s="56"/>
      <c r="D7" s="56"/>
      <c r="E7" s="56"/>
    </row>
    <row r="8" spans="1:5" ht="14">
      <c r="A8" s="57" t="s">
        <v>112</v>
      </c>
      <c r="B8" s="57" t="s">
        <v>113</v>
      </c>
      <c r="C8" s="56"/>
      <c r="D8" s="56"/>
      <c r="E8" s="56"/>
    </row>
    <row r="9" spans="1:5" ht="28">
      <c r="A9" s="58" t="s">
        <v>114</v>
      </c>
      <c r="B9" s="58" t="s">
        <v>115</v>
      </c>
      <c r="C9" s="56"/>
      <c r="D9" s="56"/>
      <c r="E9" s="56"/>
    </row>
    <row r="10" spans="1:5" s="59" customFormat="1" ht="28.5" customHeight="1">
      <c r="A10" s="58" t="s">
        <v>116</v>
      </c>
      <c r="B10" s="58" t="s">
        <v>117</v>
      </c>
      <c r="C10" s="60"/>
      <c r="D10" s="60"/>
      <c r="E10" s="60"/>
    </row>
    <row r="11" spans="1:5" ht="29.25" customHeight="1">
      <c r="A11" s="57" t="s">
        <v>118</v>
      </c>
      <c r="B11" s="61" t="s">
        <v>119</v>
      </c>
      <c r="C11" s="56"/>
      <c r="D11" s="56"/>
      <c r="E11" s="56"/>
    </row>
    <row r="12" spans="1:5" ht="28">
      <c r="A12" s="57" t="s">
        <v>120</v>
      </c>
      <c r="B12" s="62" t="s">
        <v>121</v>
      </c>
      <c r="C12" s="56"/>
      <c r="D12" s="56"/>
      <c r="E12" s="56"/>
    </row>
    <row r="13" spans="1:5" ht="14">
      <c r="A13" s="57" t="s">
        <v>122</v>
      </c>
      <c r="B13" s="57" t="s">
        <v>123</v>
      </c>
      <c r="C13" s="56"/>
      <c r="D13" s="56"/>
      <c r="E13" s="56"/>
    </row>
    <row r="14" spans="1:5" ht="28">
      <c r="A14" s="63" t="s">
        <v>124</v>
      </c>
      <c r="B14" s="57" t="s">
        <v>125</v>
      </c>
      <c r="C14" s="56"/>
      <c r="D14" s="56"/>
      <c r="E14" s="56"/>
    </row>
    <row r="15" spans="1:5" ht="42">
      <c r="A15" s="57" t="s">
        <v>126</v>
      </c>
      <c r="B15" s="57" t="s">
        <v>127</v>
      </c>
      <c r="C15" s="56"/>
      <c r="D15" s="56"/>
      <c r="E15" s="56"/>
    </row>
    <row r="16" spans="1:5" ht="28">
      <c r="A16" s="57" t="s">
        <v>128</v>
      </c>
      <c r="B16" s="61" t="s">
        <v>129</v>
      </c>
      <c r="C16" s="56"/>
      <c r="D16" s="56"/>
      <c r="E16" s="56"/>
    </row>
    <row r="17" spans="1:5" ht="28">
      <c r="A17" s="57" t="s">
        <v>130</v>
      </c>
      <c r="B17" s="61" t="s">
        <v>131</v>
      </c>
      <c r="C17" s="64"/>
      <c r="D17" s="56"/>
      <c r="E17" s="56"/>
    </row>
    <row r="18" spans="1:5" ht="28">
      <c r="A18" s="57" t="s">
        <v>132</v>
      </c>
      <c r="B18" s="65" t="s">
        <v>133</v>
      </c>
      <c r="C18" s="56"/>
      <c r="D18" s="56"/>
      <c r="E18" s="56"/>
    </row>
    <row r="19" spans="1:5" ht="219.75" customHeight="1">
      <c r="A19" s="66" t="s">
        <v>134</v>
      </c>
      <c r="B19" s="67" t="s">
        <v>135</v>
      </c>
      <c r="C19" s="56"/>
      <c r="D19" s="56"/>
      <c r="E19" s="56"/>
    </row>
    <row r="20" spans="1:5" ht="30.75" customHeight="1">
      <c r="A20" s="58" t="s">
        <v>136</v>
      </c>
      <c r="B20" s="68" t="s">
        <v>137</v>
      </c>
      <c r="C20" s="56"/>
      <c r="D20" s="56"/>
      <c r="E20" s="56"/>
    </row>
    <row r="21" spans="1:5" ht="42">
      <c r="A21" s="58" t="s">
        <v>138</v>
      </c>
      <c r="B21" s="58" t="s">
        <v>139</v>
      </c>
      <c r="C21" s="56"/>
      <c r="D21" s="56"/>
      <c r="E21" s="56"/>
    </row>
    <row r="22" spans="1:5" ht="56">
      <c r="A22" s="58" t="s">
        <v>140</v>
      </c>
      <c r="B22" s="68" t="s">
        <v>141</v>
      </c>
      <c r="C22" s="56"/>
      <c r="D22" s="56"/>
      <c r="E22" s="56"/>
    </row>
    <row r="23" spans="1:5" ht="28">
      <c r="A23" s="69" t="s">
        <v>142</v>
      </c>
      <c r="B23" s="70" t="s">
        <v>143</v>
      </c>
    </row>
    <row r="24" spans="1:5" ht="14">
      <c r="A24" s="71" t="s">
        <v>144</v>
      </c>
      <c r="B24" s="72" t="s">
        <v>145</v>
      </c>
    </row>
    <row r="25" spans="1:5" ht="14">
      <c r="A25" s="71" t="s">
        <v>146</v>
      </c>
      <c r="B25" s="72" t="s">
        <v>147</v>
      </c>
    </row>
    <row r="26" spans="1:5" ht="14">
      <c r="A26" s="71" t="s">
        <v>148</v>
      </c>
      <c r="B26" s="73" t="s">
        <v>149</v>
      </c>
    </row>
    <row r="27" spans="1:5" ht="16.5">
      <c r="A27" s="71" t="s">
        <v>150</v>
      </c>
      <c r="B27" s="73" t="s">
        <v>151</v>
      </c>
    </row>
    <row r="28" spans="1:5" ht="14">
      <c r="A28" s="71" t="s">
        <v>152</v>
      </c>
      <c r="B28" s="73" t="s">
        <v>153</v>
      </c>
    </row>
    <row r="29" spans="1:5" ht="14">
      <c r="A29" s="71" t="s">
        <v>154</v>
      </c>
      <c r="B29" s="73" t="s">
        <v>155</v>
      </c>
    </row>
    <row r="30" spans="1:5" ht="16.5">
      <c r="A30" s="71" t="s">
        <v>156</v>
      </c>
      <c r="B30" s="73" t="s">
        <v>157</v>
      </c>
    </row>
    <row r="31" spans="1:5" ht="14">
      <c r="A31" s="71" t="s">
        <v>158</v>
      </c>
      <c r="B31" s="73" t="s">
        <v>159</v>
      </c>
    </row>
    <row r="32" spans="1:5" ht="14">
      <c r="A32" s="71" t="s">
        <v>160</v>
      </c>
      <c r="B32" s="73" t="s">
        <v>161</v>
      </c>
    </row>
    <row r="33" spans="1:4" ht="14">
      <c r="A33" s="71" t="s">
        <v>162</v>
      </c>
      <c r="B33" s="73" t="s">
        <v>163</v>
      </c>
    </row>
    <row r="34" spans="1:4" ht="14">
      <c r="A34" s="71" t="s">
        <v>164</v>
      </c>
      <c r="B34" s="73" t="s">
        <v>165</v>
      </c>
    </row>
    <row r="35" spans="1:4" ht="14">
      <c r="A35" s="71" t="s">
        <v>166</v>
      </c>
      <c r="B35" s="73" t="s">
        <v>167</v>
      </c>
    </row>
    <row r="36" spans="1:4" ht="14">
      <c r="A36" s="71" t="s">
        <v>168</v>
      </c>
      <c r="B36" s="73" t="s">
        <v>169</v>
      </c>
    </row>
    <row r="37" spans="1:4" ht="16.5">
      <c r="A37" s="71" t="s">
        <v>170</v>
      </c>
      <c r="B37" s="73" t="s">
        <v>171</v>
      </c>
    </row>
    <row r="38" spans="1:4" ht="14">
      <c r="A38" s="71" t="s">
        <v>172</v>
      </c>
      <c r="B38" s="73" t="s">
        <v>173</v>
      </c>
    </row>
    <row r="39" spans="1:4" ht="14">
      <c r="A39" s="71" t="s">
        <v>174</v>
      </c>
      <c r="B39" s="73" t="s">
        <v>175</v>
      </c>
    </row>
    <row r="40" spans="1:4" ht="14">
      <c r="A40" s="71" t="s">
        <v>176</v>
      </c>
      <c r="B40" s="74" t="s">
        <v>177</v>
      </c>
    </row>
    <row r="41" spans="1:4" ht="14">
      <c r="A41" s="71" t="s">
        <v>178</v>
      </c>
      <c r="B41" s="73" t="s">
        <v>179</v>
      </c>
      <c r="D41" s="75"/>
    </row>
    <row r="42" spans="1:4" ht="14">
      <c r="A42" s="71" t="s">
        <v>180</v>
      </c>
      <c r="B42" s="73" t="s">
        <v>181</v>
      </c>
    </row>
    <row r="43" spans="1:4" ht="14">
      <c r="A43" s="71" t="s">
        <v>182</v>
      </c>
      <c r="B43" s="73" t="s">
        <v>183</v>
      </c>
    </row>
    <row r="44" spans="1:4" ht="14">
      <c r="A44" s="71" t="s">
        <v>184</v>
      </c>
      <c r="B44" s="73" t="s">
        <v>185</v>
      </c>
    </row>
    <row r="45" spans="1:4" ht="14">
      <c r="A45" s="71" t="s">
        <v>186</v>
      </c>
      <c r="B45" s="73" t="s">
        <v>187</v>
      </c>
    </row>
    <row r="46" spans="1:4" ht="14">
      <c r="A46" s="76" t="s">
        <v>188</v>
      </c>
      <c r="B46" s="73" t="s">
        <v>189</v>
      </c>
    </row>
    <row r="47" spans="1:4" ht="14">
      <c r="A47" s="76" t="s">
        <v>190</v>
      </c>
      <c r="B47" s="73" t="s">
        <v>191</v>
      </c>
    </row>
    <row r="48" spans="1:4" ht="14">
      <c r="A48" s="76" t="s">
        <v>192</v>
      </c>
      <c r="B48" s="73" t="s">
        <v>193</v>
      </c>
    </row>
    <row r="49" spans="1:2" ht="14">
      <c r="A49" s="77" t="s">
        <v>194</v>
      </c>
      <c r="B49" s="78" t="s">
        <v>195</v>
      </c>
    </row>
    <row r="50" spans="1:2" ht="18">
      <c r="A50" s="79"/>
      <c r="B50" s="79"/>
    </row>
    <row r="51" spans="1:2" ht="18">
      <c r="A51" s="79"/>
      <c r="B51" s="79"/>
    </row>
    <row r="52" spans="1:2" ht="18">
      <c r="A52" s="79"/>
      <c r="B52" s="79"/>
    </row>
    <row r="53" spans="1:2" ht="18">
      <c r="A53" s="79"/>
      <c r="B53" s="79"/>
    </row>
    <row r="54" spans="1:2" ht="18">
      <c r="A54" s="79"/>
      <c r="B54" s="79"/>
    </row>
    <row r="55" spans="1:2" ht="18">
      <c r="A55" s="79"/>
      <c r="B55" s="79"/>
    </row>
    <row r="56" spans="1:2" ht="18">
      <c r="A56" s="79"/>
      <c r="B56" s="79"/>
    </row>
    <row r="57" spans="1:2" ht="18">
      <c r="A57" s="79"/>
      <c r="B57" s="79"/>
    </row>
    <row r="58" spans="1:2" ht="18">
      <c r="A58" s="79"/>
      <c r="B58" s="79"/>
    </row>
    <row r="59" spans="1:2" ht="18">
      <c r="A59" s="79"/>
      <c r="B59" s="79"/>
    </row>
    <row r="60" spans="1:2" ht="18">
      <c r="A60" s="79"/>
      <c r="B60" s="79"/>
    </row>
    <row r="61" spans="1:2" ht="18">
      <c r="A61" s="79"/>
      <c r="B61" s="79"/>
    </row>
    <row r="62" spans="1:2" ht="18">
      <c r="A62" s="79"/>
      <c r="B62" s="79"/>
    </row>
    <row r="63" spans="1:2" ht="18">
      <c r="A63" s="79"/>
      <c r="B63" s="79"/>
    </row>
    <row r="64" spans="1:2" ht="18">
      <c r="A64" s="79"/>
      <c r="B64" s="79"/>
    </row>
    <row r="65" spans="1:2" ht="18">
      <c r="A65" s="79"/>
      <c r="B65" s="79"/>
    </row>
    <row r="66" spans="1:2" ht="18">
      <c r="A66" s="79"/>
      <c r="B66" s="79"/>
    </row>
    <row r="67" spans="1:2" ht="18">
      <c r="A67" s="79"/>
      <c r="B67" s="79"/>
    </row>
    <row r="68" spans="1:2" ht="18">
      <c r="A68" s="79"/>
      <c r="B68" s="79"/>
    </row>
    <row r="69" spans="1:2" ht="18">
      <c r="A69" s="79"/>
      <c r="B69" s="79"/>
    </row>
    <row r="70" spans="1:2" ht="18">
      <c r="A70" s="79"/>
      <c r="B70" s="79"/>
    </row>
    <row r="71" spans="1:2" ht="18">
      <c r="A71" s="79"/>
      <c r="B71" s="79"/>
    </row>
    <row r="72" spans="1:2" ht="18">
      <c r="A72" s="79"/>
      <c r="B72" s="79"/>
    </row>
    <row r="73" spans="1:2" ht="18">
      <c r="A73" s="79"/>
      <c r="B73" s="79"/>
    </row>
    <row r="74" spans="1:2" ht="18">
      <c r="A74" s="79"/>
      <c r="B74" s="79"/>
    </row>
    <row r="75" spans="1:2" ht="18">
      <c r="A75" s="79"/>
      <c r="B75" s="79"/>
    </row>
    <row r="76" spans="1:2" ht="18">
      <c r="A76" s="79"/>
      <c r="B76" s="79"/>
    </row>
    <row r="77" spans="1:2" ht="18">
      <c r="A77" s="79"/>
      <c r="B77" s="79"/>
    </row>
    <row r="78" spans="1:2" ht="18">
      <c r="A78" s="79"/>
      <c r="B78" s="79"/>
    </row>
    <row r="79" spans="1:2" ht="18">
      <c r="A79" s="79"/>
      <c r="B79" s="79"/>
    </row>
    <row r="80" spans="1:2" ht="18">
      <c r="A80" s="79"/>
      <c r="B80" s="79"/>
    </row>
    <row r="81" spans="1:2" ht="18">
      <c r="A81" s="79"/>
      <c r="B81" s="79"/>
    </row>
    <row r="82" spans="1:2" ht="18">
      <c r="A82" s="79"/>
      <c r="B82" s="79"/>
    </row>
    <row r="83" spans="1:2" ht="18">
      <c r="A83" s="79"/>
      <c r="B83" s="79"/>
    </row>
    <row r="84" spans="1:2" ht="18">
      <c r="A84" s="79"/>
      <c r="B84" s="79"/>
    </row>
    <row r="85" spans="1:2" ht="18">
      <c r="A85" s="79"/>
      <c r="B85" s="79"/>
    </row>
    <row r="86" spans="1:2" ht="18">
      <c r="A86" s="79"/>
      <c r="B86" s="79"/>
    </row>
    <row r="87" spans="1:2" ht="18">
      <c r="A87" s="79"/>
      <c r="B87" s="79"/>
    </row>
    <row r="88" spans="1:2" ht="18">
      <c r="A88" s="79"/>
      <c r="B88" s="79"/>
    </row>
    <row r="89" spans="1:2" ht="18">
      <c r="A89" s="79"/>
      <c r="B89" s="79"/>
    </row>
    <row r="90" spans="1:2" ht="18">
      <c r="A90" s="79"/>
      <c r="B90" s="79"/>
    </row>
    <row r="91" spans="1:2" ht="18">
      <c r="A91" s="79"/>
      <c r="B91" s="79"/>
    </row>
    <row r="92" spans="1:2" ht="18">
      <c r="A92" s="79"/>
      <c r="B92" s="79"/>
    </row>
    <row r="93" spans="1:2" ht="18">
      <c r="A93" s="79"/>
      <c r="B93" s="79"/>
    </row>
    <row r="94" spans="1:2" ht="18">
      <c r="A94" s="79"/>
      <c r="B94" s="79"/>
    </row>
    <row r="95" spans="1:2" ht="18">
      <c r="A95" s="79"/>
      <c r="B95" s="79"/>
    </row>
  </sheetData>
  <printOptions horizontalCentered="1"/>
  <pageMargins left="0.23622047244094499" right="0.23622047244094499" top="0.70866141732283505" bottom="0.23622047244094499" header="0.196850393700787" footer="3.9370078740157501E-2"/>
  <pageSetup paperSize="9" scale="61" orientation="landscape"/>
  <headerFooter>
    <oddHeader>&amp;C&amp;K000000&amp;G</oddHeader>
    <oddFooter>&amp;R&amp;P of &amp;N</oddFooter>
    <firstFooter>&amp;R&amp;P of &amp;N</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V30"/>
  <sheetViews>
    <sheetView rightToLeft="1" view="pageBreakPreview" zoomScale="40" zoomScaleNormal="75" zoomScaleSheetLayoutView="40" workbookViewId="0">
      <selection activeCell="T1" sqref="T1:T4"/>
    </sheetView>
  </sheetViews>
  <sheetFormatPr defaultColWidth="9" defaultRowHeight="14"/>
  <cols>
    <col min="1" max="1" width="13.6328125" style="1196" customWidth="1"/>
    <col min="2" max="2" width="30.54296875" style="1196" customWidth="1"/>
    <col min="3" max="3" width="25.6328125" style="1196" customWidth="1"/>
    <col min="4" max="6" width="14.6328125" style="1196" customWidth="1"/>
    <col min="7" max="11" width="15.6328125" style="1196" customWidth="1"/>
    <col min="12" max="13" width="30.54296875" style="1196" customWidth="1"/>
    <col min="14" max="18" width="15.6328125" style="1196" customWidth="1"/>
    <col min="19" max="21" width="14.6328125" style="1196" customWidth="1"/>
    <col min="22" max="22" width="25.6328125" style="1196" customWidth="1"/>
    <col min="23" max="23" width="30.54296875" style="1196" customWidth="1"/>
    <col min="24" max="24" width="13.6328125" style="1196" customWidth="1"/>
    <col min="25" max="256" width="9.36328125" style="1196" customWidth="1"/>
  </cols>
  <sheetData>
    <row r="1" spans="1:29" ht="25.25" customHeight="1">
      <c r="A1" s="1105" t="s">
        <v>196</v>
      </c>
      <c r="B1" s="1113"/>
      <c r="C1" s="2661" t="s">
        <v>4239</v>
      </c>
      <c r="D1" s="678"/>
      <c r="E1" s="678"/>
      <c r="F1" s="678"/>
      <c r="G1" s="678"/>
      <c r="H1" s="2661"/>
      <c r="I1" s="678"/>
      <c r="J1" s="678"/>
      <c r="K1" s="678"/>
      <c r="L1" s="679"/>
      <c r="M1" s="680"/>
      <c r="N1" s="678"/>
      <c r="O1" s="678"/>
      <c r="P1" s="678"/>
      <c r="Q1" s="678"/>
      <c r="R1" s="678"/>
      <c r="S1" s="678"/>
      <c r="T1" s="2748" t="s">
        <v>4806</v>
      </c>
      <c r="U1" s="1197"/>
      <c r="V1" s="463"/>
      <c r="W1" s="463"/>
      <c r="X1" s="466" t="s">
        <v>1006</v>
      </c>
      <c r="Y1" s="142"/>
      <c r="Z1" s="142"/>
      <c r="AA1" s="142"/>
      <c r="AB1" s="142"/>
      <c r="AC1" s="142"/>
    </row>
    <row r="2" spans="1:29" ht="25.25" customHeight="1">
      <c r="A2" s="1105" t="s">
        <v>199</v>
      </c>
      <c r="B2" s="1113"/>
      <c r="C2" s="2661" t="s">
        <v>4163</v>
      </c>
      <c r="D2" s="678"/>
      <c r="E2" s="678"/>
      <c r="F2" s="678"/>
      <c r="G2" s="2661"/>
      <c r="H2" s="678"/>
      <c r="I2" s="678"/>
      <c r="J2" s="678"/>
      <c r="K2" s="678"/>
      <c r="L2" s="679"/>
      <c r="M2" s="680"/>
      <c r="N2" s="678"/>
      <c r="O2" s="678"/>
      <c r="P2" s="678"/>
      <c r="Q2" s="678"/>
      <c r="R2" s="678"/>
      <c r="S2" s="678"/>
      <c r="T2" s="2810" t="s">
        <v>4937</v>
      </c>
      <c r="U2" s="1197"/>
      <c r="V2" s="463"/>
      <c r="W2" s="463"/>
      <c r="X2" s="466" t="s">
        <v>102</v>
      </c>
      <c r="Y2" s="142"/>
      <c r="Z2" s="142"/>
      <c r="AA2" s="142"/>
      <c r="AB2" s="142"/>
      <c r="AC2" s="142"/>
    </row>
    <row r="3" spans="1:29" ht="25.25" customHeight="1">
      <c r="A3" s="1105" t="s">
        <v>201</v>
      </c>
      <c r="B3" s="1113"/>
      <c r="C3" s="2661" t="s">
        <v>4164</v>
      </c>
      <c r="D3" s="678"/>
      <c r="E3" s="678"/>
      <c r="F3" s="678"/>
      <c r="G3" s="2661"/>
      <c r="H3" s="678"/>
      <c r="I3" s="678"/>
      <c r="J3" s="678"/>
      <c r="K3" s="678"/>
      <c r="L3" s="679"/>
      <c r="M3" s="680"/>
      <c r="N3" s="678"/>
      <c r="O3" s="678"/>
      <c r="P3" s="678"/>
      <c r="Q3" s="678"/>
      <c r="R3" s="678"/>
      <c r="S3" s="678"/>
      <c r="T3" s="2810" t="s">
        <v>4938</v>
      </c>
      <c r="U3" s="1197"/>
      <c r="V3" s="463"/>
      <c r="W3" s="463"/>
      <c r="X3" s="466" t="s">
        <v>104</v>
      </c>
      <c r="Y3" s="142"/>
      <c r="Z3" s="142"/>
      <c r="AA3" s="142"/>
      <c r="AB3" s="142"/>
      <c r="AC3" s="142"/>
    </row>
    <row r="4" spans="1:29" ht="25.25" customHeight="1">
      <c r="A4" s="1105" t="s">
        <v>203</v>
      </c>
      <c r="B4" s="1113"/>
      <c r="C4" s="1980">
        <v>45221</v>
      </c>
      <c r="D4" s="678"/>
      <c r="E4" s="678"/>
      <c r="F4" s="678"/>
      <c r="G4" s="1980"/>
      <c r="H4" s="678"/>
      <c r="I4" s="678"/>
      <c r="J4" s="678"/>
      <c r="K4" s="678"/>
      <c r="L4" s="679"/>
      <c r="M4" s="680"/>
      <c r="N4" s="678"/>
      <c r="O4" s="678"/>
      <c r="P4" s="678"/>
      <c r="Q4" s="678"/>
      <c r="R4" s="678"/>
      <c r="S4" s="678"/>
      <c r="T4" s="2809">
        <v>45221</v>
      </c>
      <c r="U4" s="1197"/>
      <c r="V4" s="463"/>
      <c r="W4" s="463"/>
      <c r="X4" s="466" t="s">
        <v>106</v>
      </c>
      <c r="Y4" s="142"/>
      <c r="Z4" s="142"/>
      <c r="AA4" s="142"/>
      <c r="AB4" s="142"/>
      <c r="AC4" s="142"/>
    </row>
    <row r="5" spans="1:29" ht="40.25" customHeight="1">
      <c r="A5" s="1198" t="s">
        <v>205</v>
      </c>
      <c r="B5" s="1199"/>
      <c r="C5" s="678"/>
      <c r="D5" s="678"/>
      <c r="E5" s="678"/>
      <c r="F5" s="678"/>
      <c r="G5" s="678"/>
      <c r="H5" s="678"/>
      <c r="I5" s="678"/>
      <c r="J5" s="678"/>
      <c r="K5" s="678"/>
      <c r="L5" s="679"/>
      <c r="M5" s="680"/>
      <c r="N5" s="678"/>
      <c r="O5" s="678"/>
      <c r="P5" s="678"/>
      <c r="Q5" s="678"/>
      <c r="R5" s="678"/>
      <c r="S5" s="678"/>
      <c r="T5" s="678"/>
      <c r="U5" s="1197"/>
      <c r="V5" s="463"/>
      <c r="W5" s="463"/>
      <c r="X5" s="466" t="s">
        <v>108</v>
      </c>
      <c r="Y5" s="142"/>
      <c r="Z5" s="142"/>
      <c r="AA5" s="142"/>
      <c r="AB5" s="142"/>
      <c r="AC5" s="142"/>
    </row>
    <row r="6" spans="1:29" s="217" customFormat="1">
      <c r="A6" s="1106" t="s">
        <v>1660</v>
      </c>
      <c r="B6" s="98"/>
      <c r="C6" s="1200"/>
      <c r="D6" s="1201"/>
      <c r="E6" s="1201"/>
      <c r="F6" s="1201"/>
      <c r="G6" s="1201"/>
      <c r="H6" s="1201"/>
      <c r="I6" s="1201"/>
      <c r="J6" s="1200"/>
      <c r="K6" s="1201"/>
      <c r="L6" s="1202"/>
      <c r="M6" s="1203"/>
      <c r="N6" s="1201"/>
      <c r="O6" s="1201"/>
      <c r="P6" s="1201"/>
      <c r="Q6" s="1201"/>
      <c r="R6" s="1201"/>
      <c r="S6" s="1201"/>
      <c r="T6" s="1201"/>
      <c r="U6" s="1201"/>
      <c r="V6" s="1200"/>
      <c r="W6" s="1200"/>
      <c r="X6" s="1204" t="s">
        <v>1770</v>
      </c>
      <c r="Y6" s="220"/>
      <c r="Z6" s="220"/>
      <c r="AA6" s="220"/>
      <c r="AB6" s="220"/>
      <c r="AC6" s="220"/>
    </row>
    <row r="7" spans="1:29" ht="20" customHeight="1">
      <c r="A7" s="1205" t="s">
        <v>1864</v>
      </c>
      <c r="B7" s="1206"/>
      <c r="C7" s="1207"/>
      <c r="D7" s="1207"/>
      <c r="E7" s="1207"/>
      <c r="F7" s="1207"/>
      <c r="G7" s="1207"/>
      <c r="H7" s="1207"/>
      <c r="I7" s="1207"/>
      <c r="J7" s="1206"/>
      <c r="K7" s="1206"/>
      <c r="L7" s="1208"/>
      <c r="M7" s="1205"/>
      <c r="N7" s="1206"/>
      <c r="O7" s="1206"/>
      <c r="P7" s="1207"/>
      <c r="Q7" s="1207"/>
      <c r="R7" s="1207"/>
      <c r="S7" s="1207"/>
      <c r="T7" s="1207"/>
      <c r="U7" s="1207"/>
      <c r="V7" s="1207"/>
      <c r="W7" s="1206"/>
      <c r="X7" s="1208" t="s">
        <v>1865</v>
      </c>
      <c r="Y7" s="142"/>
      <c r="Z7" s="142"/>
      <c r="AA7" s="142"/>
      <c r="AB7" s="142"/>
      <c r="AC7" s="142"/>
    </row>
    <row r="8" spans="1:29" ht="25.25" customHeight="1">
      <c r="A8" s="320" t="s">
        <v>1866</v>
      </c>
      <c r="B8" s="1209"/>
      <c r="C8" s="1210"/>
      <c r="D8" s="1211"/>
      <c r="E8" s="1211"/>
      <c r="F8" s="1210"/>
      <c r="G8" s="1210"/>
      <c r="H8" s="1210"/>
      <c r="I8" s="1210"/>
      <c r="J8" s="1212"/>
      <c r="K8" s="1212"/>
      <c r="L8" s="1213"/>
      <c r="M8" s="1214"/>
      <c r="N8" s="1215"/>
      <c r="O8" s="1209"/>
      <c r="P8" s="1210"/>
      <c r="Q8" s="1211"/>
      <c r="R8" s="1211"/>
      <c r="S8" s="1210"/>
      <c r="T8" s="1210"/>
      <c r="U8" s="1210"/>
      <c r="V8" s="1210"/>
      <c r="W8" s="1212"/>
      <c r="X8" s="1213" t="s">
        <v>1867</v>
      </c>
      <c r="Y8" s="142"/>
      <c r="Z8" s="142"/>
      <c r="AA8" s="142"/>
      <c r="AB8" s="142"/>
      <c r="AC8" s="142"/>
    </row>
    <row r="9" spans="1:29" ht="17.75" customHeight="1">
      <c r="A9" s="3270" t="s">
        <v>210</v>
      </c>
      <c r="B9" s="3272" t="s">
        <v>1868</v>
      </c>
      <c r="C9" s="3270" t="s">
        <v>1869</v>
      </c>
      <c r="D9" s="3271" t="s">
        <v>1033</v>
      </c>
      <c r="E9" s="3271"/>
      <c r="F9" s="3271"/>
      <c r="G9" s="3270" t="s">
        <v>1870</v>
      </c>
      <c r="H9" s="3270" t="s">
        <v>1232</v>
      </c>
      <c r="I9" s="3270" t="s">
        <v>1233</v>
      </c>
      <c r="J9" s="3270" t="s">
        <v>1234</v>
      </c>
      <c r="K9" s="3270" t="s">
        <v>1871</v>
      </c>
      <c r="L9" s="3208" t="s">
        <v>223</v>
      </c>
      <c r="M9" s="3270" t="s">
        <v>224</v>
      </c>
      <c r="N9" s="3270" t="s">
        <v>1872</v>
      </c>
      <c r="O9" s="3270" t="s">
        <v>1237</v>
      </c>
      <c r="P9" s="3270" t="s">
        <v>1238</v>
      </c>
      <c r="Q9" s="3270" t="s">
        <v>766</v>
      </c>
      <c r="R9" s="3270" t="s">
        <v>1873</v>
      </c>
      <c r="S9" s="3271" t="s">
        <v>1874</v>
      </c>
      <c r="T9" s="3271"/>
      <c r="U9" s="3271"/>
      <c r="V9" s="3270" t="s">
        <v>1875</v>
      </c>
      <c r="W9" s="3270" t="s">
        <v>1876</v>
      </c>
      <c r="X9" s="3270" t="s">
        <v>237</v>
      </c>
      <c r="Y9" s="142"/>
      <c r="Z9" s="142"/>
      <c r="AA9" s="142"/>
      <c r="AB9" s="142"/>
      <c r="AC9" s="142"/>
    </row>
    <row r="10" spans="1:29" ht="17.75" customHeight="1">
      <c r="A10" s="3270"/>
      <c r="B10" s="3272"/>
      <c r="C10" s="3270"/>
      <c r="D10" s="2762" t="s">
        <v>645</v>
      </c>
      <c r="E10" s="2762" t="s">
        <v>646</v>
      </c>
      <c r="F10" s="2762" t="s">
        <v>647</v>
      </c>
      <c r="G10" s="3270"/>
      <c r="H10" s="3270"/>
      <c r="I10" s="3270"/>
      <c r="J10" s="3270"/>
      <c r="K10" s="3270"/>
      <c r="L10" s="3208"/>
      <c r="M10" s="3270"/>
      <c r="N10" s="3270"/>
      <c r="O10" s="3270"/>
      <c r="P10" s="3270"/>
      <c r="Q10" s="3270"/>
      <c r="R10" s="3270"/>
      <c r="S10" s="2762" t="s">
        <v>648</v>
      </c>
      <c r="T10" s="2762" t="s">
        <v>649</v>
      </c>
      <c r="U10" s="2762" t="s">
        <v>650</v>
      </c>
      <c r="V10" s="3270"/>
      <c r="W10" s="3270"/>
      <c r="X10" s="3270"/>
      <c r="Y10" s="142"/>
      <c r="Z10" s="142"/>
      <c r="AA10" s="142"/>
      <c r="AB10" s="142"/>
      <c r="AC10" s="142"/>
    </row>
    <row r="11" spans="1:29" ht="52.5">
      <c r="A11" s="1216" t="s">
        <v>1877</v>
      </c>
      <c r="B11" s="1217" t="s">
        <v>992</v>
      </c>
      <c r="C11" s="1217" t="s">
        <v>992</v>
      </c>
      <c r="D11" s="2817"/>
      <c r="E11" s="2817"/>
      <c r="F11" s="2817"/>
      <c r="G11" s="1217" t="s">
        <v>297</v>
      </c>
      <c r="H11" s="1217" t="s">
        <v>1878</v>
      </c>
      <c r="I11" s="1217" t="s">
        <v>244</v>
      </c>
      <c r="J11" s="1217" t="s">
        <v>1879</v>
      </c>
      <c r="K11" s="1217" t="s">
        <v>257</v>
      </c>
      <c r="L11" s="1218" t="s">
        <v>1880</v>
      </c>
      <c r="M11" s="184"/>
      <c r="N11" s="1216" t="str">
        <f>IF(K11&gt;0,K11,"")</f>
        <v>6</v>
      </c>
      <c r="O11" s="1217" t="s">
        <v>1879</v>
      </c>
      <c r="P11" s="1217" t="s">
        <v>244</v>
      </c>
      <c r="Q11" s="1217" t="s">
        <v>1878</v>
      </c>
      <c r="R11" s="1217" t="s">
        <v>297</v>
      </c>
      <c r="S11" s="2818"/>
      <c r="T11" s="2819"/>
      <c r="U11" s="2819"/>
      <c r="V11" s="2726" t="s">
        <v>4874</v>
      </c>
      <c r="W11" s="2726" t="s">
        <v>4874</v>
      </c>
      <c r="X11" s="1216" t="str">
        <f>A11</f>
        <v>B-3.3.1.1</v>
      </c>
      <c r="Y11" s="142"/>
      <c r="Z11" s="142"/>
      <c r="AA11" s="142"/>
      <c r="AB11" s="142"/>
      <c r="AC11" s="142"/>
    </row>
    <row r="12" spans="1:29" ht="30" customHeight="1">
      <c r="A12" s="1216" t="s">
        <v>1881</v>
      </c>
      <c r="B12" s="1217" t="s">
        <v>1882</v>
      </c>
      <c r="C12" s="1217" t="s">
        <v>988</v>
      </c>
      <c r="D12" s="2817"/>
      <c r="E12" s="2817"/>
      <c r="F12" s="2817"/>
      <c r="G12" s="1217" t="s">
        <v>297</v>
      </c>
      <c r="H12" s="1217" t="s">
        <v>1878</v>
      </c>
      <c r="I12" s="1217" t="s">
        <v>246</v>
      </c>
      <c r="J12" s="1217" t="s">
        <v>251</v>
      </c>
      <c r="K12" s="1217" t="s">
        <v>246</v>
      </c>
      <c r="L12" s="1217" t="s">
        <v>1883</v>
      </c>
      <c r="M12" s="184"/>
      <c r="N12" s="1216" t="str">
        <f t="shared" ref="N12:N26" si="0">IF(K12&gt;0,K12,"")</f>
        <v>1</v>
      </c>
      <c r="O12" s="1217" t="s">
        <v>251</v>
      </c>
      <c r="P12" s="1217" t="s">
        <v>246</v>
      </c>
      <c r="Q12" s="1217" t="s">
        <v>1878</v>
      </c>
      <c r="R12" s="1217" t="s">
        <v>297</v>
      </c>
      <c r="S12" s="2818"/>
      <c r="T12" s="2819"/>
      <c r="U12" s="2819"/>
      <c r="V12" s="2726" t="s">
        <v>4894</v>
      </c>
      <c r="W12" s="2820" t="s">
        <v>4945</v>
      </c>
      <c r="X12" s="1216" t="str">
        <f t="shared" ref="X12:X26" si="1">A12</f>
        <v>B-3.3.1.2</v>
      </c>
      <c r="Y12" s="142"/>
      <c r="Z12" s="142"/>
      <c r="AA12" s="142"/>
      <c r="AB12" s="142"/>
      <c r="AC12" s="142"/>
    </row>
    <row r="13" spans="1:29" ht="30" customHeight="1">
      <c r="A13" s="1216" t="s">
        <v>1884</v>
      </c>
      <c r="B13" s="1217"/>
      <c r="C13" s="1217"/>
      <c r="D13" s="2817"/>
      <c r="E13" s="2817"/>
      <c r="F13" s="2817"/>
      <c r="G13" s="1217"/>
      <c r="H13" s="1217"/>
      <c r="I13" s="1217"/>
      <c r="J13" s="1217"/>
      <c r="K13" s="1217"/>
      <c r="L13" s="1217"/>
      <c r="M13" s="184"/>
      <c r="N13" s="1221" t="str">
        <f t="shared" si="0"/>
        <v/>
      </c>
      <c r="O13" s="184"/>
      <c r="P13" s="1219"/>
      <c r="Q13" s="541"/>
      <c r="R13" s="1217"/>
      <c r="S13" s="2818"/>
      <c r="T13" s="2819"/>
      <c r="U13" s="2819"/>
      <c r="V13" s="1220"/>
      <c r="W13" s="1221"/>
      <c r="X13" s="1216" t="str">
        <f t="shared" si="1"/>
        <v>B-3.3.1.3</v>
      </c>
      <c r="Y13" s="142"/>
      <c r="Z13" s="142"/>
      <c r="AA13" s="142"/>
      <c r="AB13" s="142"/>
      <c r="AC13" s="142"/>
    </row>
    <row r="14" spans="1:29" ht="30" customHeight="1">
      <c r="A14" s="1216" t="s">
        <v>1885</v>
      </c>
      <c r="B14" s="1217"/>
      <c r="C14" s="1217"/>
      <c r="D14" s="2817"/>
      <c r="E14" s="2817"/>
      <c r="F14" s="2817"/>
      <c r="G14" s="1217"/>
      <c r="H14" s="1217"/>
      <c r="I14" s="1217"/>
      <c r="J14" s="1217"/>
      <c r="K14" s="1217"/>
      <c r="L14" s="1217"/>
      <c r="M14" s="127"/>
      <c r="N14" s="1221" t="str">
        <f t="shared" si="0"/>
        <v/>
      </c>
      <c r="O14" s="127"/>
      <c r="P14" s="1219"/>
      <c r="Q14" s="541"/>
      <c r="R14" s="1220" t="str">
        <f t="shared" ref="R14:R26" si="2">IF(G14&gt;0,G14,"")</f>
        <v/>
      </c>
      <c r="S14" s="2818"/>
      <c r="T14" s="2819"/>
      <c r="U14" s="2819"/>
      <c r="V14" s="1220"/>
      <c r="W14" s="1221"/>
      <c r="X14" s="1216" t="str">
        <f t="shared" si="1"/>
        <v>B-3.3.1.4</v>
      </c>
      <c r="Y14" s="142"/>
      <c r="Z14" s="142"/>
      <c r="AA14" s="142"/>
      <c r="AB14" s="142"/>
      <c r="AC14" s="142"/>
    </row>
    <row r="15" spans="1:29" ht="30" customHeight="1">
      <c r="A15" s="1216" t="s">
        <v>1886</v>
      </c>
      <c r="B15" s="1217"/>
      <c r="C15" s="1217"/>
      <c r="D15" s="2817"/>
      <c r="E15" s="2817"/>
      <c r="F15" s="2817"/>
      <c r="G15" s="1217"/>
      <c r="H15" s="1217"/>
      <c r="I15" s="1217"/>
      <c r="J15" s="1217"/>
      <c r="K15" s="1217"/>
      <c r="L15" s="1217"/>
      <c r="M15" s="184"/>
      <c r="N15" s="1221" t="str">
        <f t="shared" si="0"/>
        <v/>
      </c>
      <c r="O15" s="184"/>
      <c r="P15" s="1219"/>
      <c r="Q15" s="541"/>
      <c r="R15" s="1220" t="str">
        <f t="shared" si="2"/>
        <v/>
      </c>
      <c r="S15" s="2818"/>
      <c r="T15" s="2819"/>
      <c r="U15" s="2819"/>
      <c r="V15" s="1220"/>
      <c r="W15" s="1221"/>
      <c r="X15" s="1216" t="str">
        <f t="shared" si="1"/>
        <v>B-3.3.1.5</v>
      </c>
      <c r="Y15" s="142"/>
      <c r="Z15" s="142"/>
      <c r="AA15" s="142"/>
      <c r="AB15" s="142"/>
      <c r="AC15" s="142"/>
    </row>
    <row r="16" spans="1:29" ht="30" customHeight="1">
      <c r="A16" s="1216" t="s">
        <v>1887</v>
      </c>
      <c r="B16" s="1217"/>
      <c r="C16" s="1217"/>
      <c r="D16" s="2817"/>
      <c r="E16" s="2817"/>
      <c r="F16" s="2817"/>
      <c r="G16" s="1217"/>
      <c r="H16" s="1217"/>
      <c r="I16" s="1217"/>
      <c r="J16" s="1217"/>
      <c r="K16" s="1217"/>
      <c r="L16" s="1217"/>
      <c r="M16" s="184"/>
      <c r="N16" s="1221" t="str">
        <f t="shared" si="0"/>
        <v/>
      </c>
      <c r="O16" s="184"/>
      <c r="P16" s="1219"/>
      <c r="Q16" s="541"/>
      <c r="R16" s="1220" t="str">
        <f t="shared" si="2"/>
        <v/>
      </c>
      <c r="S16" s="2818"/>
      <c r="T16" s="2819"/>
      <c r="U16" s="2819"/>
      <c r="V16" s="1220"/>
      <c r="W16" s="1221"/>
      <c r="X16" s="1216" t="str">
        <f t="shared" si="1"/>
        <v>B-3.3.1.6</v>
      </c>
      <c r="Y16" s="142"/>
      <c r="Z16" s="142"/>
      <c r="AA16" s="142"/>
      <c r="AB16" s="142"/>
      <c r="AC16" s="142"/>
    </row>
    <row r="17" spans="1:31" ht="30" customHeight="1">
      <c r="A17" s="1216" t="s">
        <v>1888</v>
      </c>
      <c r="B17" s="1217"/>
      <c r="C17" s="1217"/>
      <c r="D17" s="2817"/>
      <c r="E17" s="2817"/>
      <c r="F17" s="2817"/>
      <c r="G17" s="1217"/>
      <c r="H17" s="1217"/>
      <c r="I17" s="1217"/>
      <c r="J17" s="1217"/>
      <c r="K17" s="1217"/>
      <c r="L17" s="1217"/>
      <c r="M17" s="184"/>
      <c r="N17" s="1221" t="str">
        <f t="shared" si="0"/>
        <v/>
      </c>
      <c r="O17" s="184"/>
      <c r="P17" s="1219"/>
      <c r="Q17" s="541"/>
      <c r="R17" s="1220" t="str">
        <f t="shared" si="2"/>
        <v/>
      </c>
      <c r="S17" s="2818"/>
      <c r="T17" s="2819"/>
      <c r="U17" s="2819"/>
      <c r="V17" s="1220"/>
      <c r="W17" s="1221"/>
      <c r="X17" s="1216" t="str">
        <f t="shared" si="1"/>
        <v>B-3.3.1.7</v>
      </c>
      <c r="Y17" s="142"/>
      <c r="Z17" s="142"/>
      <c r="AA17" s="142"/>
      <c r="AB17" s="142"/>
      <c r="AC17" s="142"/>
      <c r="AD17" s="142"/>
      <c r="AE17" s="142"/>
    </row>
    <row r="18" spans="1:31" ht="30" customHeight="1">
      <c r="A18" s="1216" t="s">
        <v>1889</v>
      </c>
      <c r="B18" s="1217"/>
      <c r="C18" s="1217"/>
      <c r="D18" s="2817"/>
      <c r="E18" s="2817"/>
      <c r="F18" s="2817"/>
      <c r="G18" s="1217"/>
      <c r="H18" s="1217"/>
      <c r="I18" s="1217"/>
      <c r="J18" s="1217"/>
      <c r="K18" s="1217"/>
      <c r="L18" s="1217"/>
      <c r="M18" s="184"/>
      <c r="N18" s="1221" t="str">
        <f t="shared" si="0"/>
        <v/>
      </c>
      <c r="O18" s="184"/>
      <c r="P18" s="57"/>
      <c r="Q18" s="541"/>
      <c r="R18" s="1220" t="str">
        <f t="shared" si="2"/>
        <v/>
      </c>
      <c r="S18" s="2818"/>
      <c r="T18" s="2819"/>
      <c r="U18" s="2819"/>
      <c r="V18" s="1220"/>
      <c r="W18" s="1221"/>
      <c r="X18" s="1216" t="str">
        <f t="shared" si="1"/>
        <v>B-3.3.1.8</v>
      </c>
      <c r="Y18" s="142"/>
      <c r="Z18" s="142"/>
      <c r="AA18" s="142"/>
      <c r="AB18" s="142"/>
      <c r="AC18" s="142"/>
      <c r="AD18" s="142"/>
      <c r="AE18" s="142"/>
    </row>
    <row r="19" spans="1:31" ht="30" customHeight="1">
      <c r="A19" s="1216" t="s">
        <v>1890</v>
      </c>
      <c r="B19" s="1217"/>
      <c r="C19" s="1217"/>
      <c r="D19" s="2817"/>
      <c r="E19" s="2817"/>
      <c r="F19" s="2817"/>
      <c r="G19" s="1217"/>
      <c r="H19" s="1217"/>
      <c r="I19" s="1217"/>
      <c r="J19" s="1217"/>
      <c r="K19" s="1217"/>
      <c r="L19" s="1217"/>
      <c r="M19" s="184"/>
      <c r="N19" s="1221" t="str">
        <f t="shared" si="0"/>
        <v/>
      </c>
      <c r="O19" s="184"/>
      <c r="P19" s="1219"/>
      <c r="Q19" s="541"/>
      <c r="R19" s="1220" t="str">
        <f t="shared" si="2"/>
        <v/>
      </c>
      <c r="S19" s="2818"/>
      <c r="T19" s="2819"/>
      <c r="U19" s="2819"/>
      <c r="V19" s="1220"/>
      <c r="W19" s="1221"/>
      <c r="X19" s="1216" t="str">
        <f t="shared" si="1"/>
        <v>B-3.3.1.9</v>
      </c>
      <c r="Y19" s="142"/>
      <c r="Z19" s="142"/>
      <c r="AA19" s="142"/>
      <c r="AB19" s="142"/>
      <c r="AC19" s="142"/>
      <c r="AD19" s="142"/>
      <c r="AE19" s="142"/>
    </row>
    <row r="20" spans="1:31" ht="30" customHeight="1">
      <c r="A20" s="1216" t="s">
        <v>1891</v>
      </c>
      <c r="B20" s="184"/>
      <c r="C20" s="1219"/>
      <c r="D20" s="2818"/>
      <c r="E20" s="2818"/>
      <c r="F20" s="2818"/>
      <c r="G20" s="1220"/>
      <c r="H20" s="1220"/>
      <c r="I20" s="1220"/>
      <c r="J20" s="1221"/>
      <c r="K20" s="1221"/>
      <c r="L20" s="1221"/>
      <c r="M20" s="184"/>
      <c r="N20" s="1221" t="str">
        <f t="shared" si="0"/>
        <v/>
      </c>
      <c r="O20" s="184"/>
      <c r="P20" s="1219"/>
      <c r="Q20" s="541"/>
      <c r="R20" s="1220" t="str">
        <f t="shared" si="2"/>
        <v/>
      </c>
      <c r="S20" s="2818"/>
      <c r="T20" s="2819"/>
      <c r="U20" s="2819"/>
      <c r="V20" s="1220"/>
      <c r="W20" s="1221"/>
      <c r="X20" s="1216" t="str">
        <f t="shared" si="1"/>
        <v>B-3.3.1.10</v>
      </c>
      <c r="Y20" s="142"/>
      <c r="Z20" s="142"/>
      <c r="AA20" s="142"/>
      <c r="AB20" s="142"/>
      <c r="AC20" s="142"/>
      <c r="AD20" s="142"/>
      <c r="AE20" s="142"/>
    </row>
    <row r="21" spans="1:31" ht="17.75" customHeight="1">
      <c r="A21" s="3270" t="s">
        <v>210</v>
      </c>
      <c r="B21" s="3270" t="s">
        <v>1892</v>
      </c>
      <c r="C21" s="3270" t="s">
        <v>1869</v>
      </c>
      <c r="D21" s="3271" t="s">
        <v>1033</v>
      </c>
      <c r="E21" s="3271"/>
      <c r="F21" s="3271"/>
      <c r="G21" s="3270" t="s">
        <v>1870</v>
      </c>
      <c r="H21" s="3270" t="s">
        <v>1232</v>
      </c>
      <c r="I21" s="3270" t="s">
        <v>1233</v>
      </c>
      <c r="J21" s="3270" t="s">
        <v>1234</v>
      </c>
      <c r="K21" s="3270" t="s">
        <v>1871</v>
      </c>
      <c r="L21" s="3208" t="s">
        <v>223</v>
      </c>
      <c r="M21" s="3270" t="s">
        <v>224</v>
      </c>
      <c r="N21" s="3270" t="s">
        <v>1872</v>
      </c>
      <c r="O21" s="3270" t="s">
        <v>1237</v>
      </c>
      <c r="P21" s="3270" t="s">
        <v>1238</v>
      </c>
      <c r="Q21" s="3270" t="s">
        <v>766</v>
      </c>
      <c r="R21" s="3270" t="s">
        <v>1873</v>
      </c>
      <c r="S21" s="3271" t="s">
        <v>1874</v>
      </c>
      <c r="T21" s="3271"/>
      <c r="U21" s="3271"/>
      <c r="V21" s="3270" t="s">
        <v>1875</v>
      </c>
      <c r="W21" s="3270" t="s">
        <v>1876</v>
      </c>
      <c r="X21" s="3270" t="s">
        <v>237</v>
      </c>
      <c r="Y21" s="142"/>
      <c r="Z21" s="142"/>
      <c r="AA21" s="142"/>
      <c r="AB21" s="142"/>
      <c r="AC21" s="142"/>
      <c r="AD21" s="142"/>
      <c r="AE21" s="142"/>
    </row>
    <row r="22" spans="1:31" ht="17.75" customHeight="1">
      <c r="A22" s="3270"/>
      <c r="B22" s="3270"/>
      <c r="C22" s="3270"/>
      <c r="D22" s="2762" t="s">
        <v>645</v>
      </c>
      <c r="E22" s="2762" t="s">
        <v>646</v>
      </c>
      <c r="F22" s="2762" t="s">
        <v>647</v>
      </c>
      <c r="G22" s="3270"/>
      <c r="H22" s="3270"/>
      <c r="I22" s="3270"/>
      <c r="J22" s="3270"/>
      <c r="K22" s="3270"/>
      <c r="L22" s="3208"/>
      <c r="M22" s="3270"/>
      <c r="N22" s="3270"/>
      <c r="O22" s="3270"/>
      <c r="P22" s="3270"/>
      <c r="Q22" s="3270"/>
      <c r="R22" s="3270"/>
      <c r="S22" s="2762" t="s">
        <v>648</v>
      </c>
      <c r="T22" s="2762" t="s">
        <v>649</v>
      </c>
      <c r="U22" s="2762" t="s">
        <v>650</v>
      </c>
      <c r="V22" s="3270"/>
      <c r="W22" s="3270"/>
      <c r="X22" s="3270"/>
      <c r="Y22" s="142"/>
      <c r="Z22" s="142"/>
      <c r="AA22" s="142"/>
      <c r="AB22" s="142"/>
      <c r="AC22" s="142"/>
      <c r="AD22" s="142"/>
      <c r="AE22" s="142"/>
    </row>
    <row r="23" spans="1:31" ht="30" customHeight="1">
      <c r="A23" s="1216" t="s">
        <v>1893</v>
      </c>
      <c r="B23" s="184"/>
      <c r="C23" s="1219"/>
      <c r="D23" s="2818"/>
      <c r="E23" s="2818"/>
      <c r="F23" s="2818"/>
      <c r="G23" s="1220"/>
      <c r="H23" s="1220"/>
      <c r="I23" s="1220"/>
      <c r="J23" s="1221"/>
      <c r="K23" s="1221"/>
      <c r="L23" s="1221"/>
      <c r="M23" s="184"/>
      <c r="N23" s="1221" t="str">
        <f t="shared" si="0"/>
        <v/>
      </c>
      <c r="O23" s="184"/>
      <c r="P23" s="1219"/>
      <c r="Q23" s="541"/>
      <c r="R23" s="1220" t="str">
        <f t="shared" si="2"/>
        <v/>
      </c>
      <c r="S23" s="2818"/>
      <c r="T23" s="2819"/>
      <c r="U23" s="2819"/>
      <c r="V23" s="1220"/>
      <c r="W23" s="1221"/>
      <c r="X23" s="1216" t="str">
        <f t="shared" si="1"/>
        <v>B-3.3.1.11</v>
      </c>
      <c r="Y23" s="142"/>
      <c r="Z23" s="142"/>
      <c r="AA23" s="142"/>
      <c r="AB23" s="142"/>
      <c r="AC23" s="142"/>
      <c r="AD23" s="142"/>
      <c r="AE23" s="142"/>
    </row>
    <row r="24" spans="1:31" ht="30" customHeight="1">
      <c r="A24" s="1216" t="s">
        <v>1894</v>
      </c>
      <c r="B24" s="184"/>
      <c r="C24" s="1219"/>
      <c r="D24" s="2818"/>
      <c r="E24" s="2818"/>
      <c r="F24" s="2818"/>
      <c r="G24" s="1220"/>
      <c r="H24" s="1220"/>
      <c r="I24" s="1220"/>
      <c r="J24" s="1221"/>
      <c r="K24" s="1221"/>
      <c r="L24" s="1221"/>
      <c r="M24" s="184"/>
      <c r="N24" s="1221" t="str">
        <f t="shared" si="0"/>
        <v/>
      </c>
      <c r="O24" s="184"/>
      <c r="P24" s="1219"/>
      <c r="Q24" s="541"/>
      <c r="R24" s="1220" t="str">
        <f t="shared" si="2"/>
        <v/>
      </c>
      <c r="S24" s="2818"/>
      <c r="T24" s="2819"/>
      <c r="U24" s="2819"/>
      <c r="V24" s="1220"/>
      <c r="W24" s="1221"/>
      <c r="X24" s="1216" t="str">
        <f t="shared" si="1"/>
        <v>B-3.3.1.12</v>
      </c>
      <c r="Y24" s="142"/>
      <c r="Z24" s="142"/>
      <c r="AA24" s="142"/>
      <c r="AB24" s="142"/>
      <c r="AC24" s="142"/>
      <c r="AD24" s="142"/>
      <c r="AE24" s="142"/>
    </row>
    <row r="25" spans="1:31" ht="30" customHeight="1">
      <c r="A25" s="1216" t="s">
        <v>1895</v>
      </c>
      <c r="B25" s="184"/>
      <c r="C25" s="1219"/>
      <c r="D25" s="2818"/>
      <c r="E25" s="2818"/>
      <c r="F25" s="2818"/>
      <c r="G25" s="1220"/>
      <c r="H25" s="1220"/>
      <c r="I25" s="1220"/>
      <c r="J25" s="1221"/>
      <c r="K25" s="1221"/>
      <c r="L25" s="1221"/>
      <c r="M25" s="184"/>
      <c r="N25" s="1221" t="str">
        <f t="shared" si="0"/>
        <v/>
      </c>
      <c r="O25" s="184"/>
      <c r="P25" s="1219"/>
      <c r="Q25" s="541"/>
      <c r="R25" s="1220" t="str">
        <f t="shared" si="2"/>
        <v/>
      </c>
      <c r="S25" s="2818"/>
      <c r="T25" s="2819"/>
      <c r="U25" s="2819"/>
      <c r="V25" s="1220"/>
      <c r="W25" s="1221"/>
      <c r="X25" s="1216" t="str">
        <f t="shared" si="1"/>
        <v>B-3.3.1.13</v>
      </c>
      <c r="Y25" s="142"/>
      <c r="Z25" s="142"/>
      <c r="AA25" s="142"/>
      <c r="AB25" s="142"/>
      <c r="AC25" s="142"/>
      <c r="AD25" s="142"/>
      <c r="AE25" s="142"/>
    </row>
    <row r="26" spans="1:31" ht="30" customHeight="1">
      <c r="A26" s="1216" t="s">
        <v>1896</v>
      </c>
      <c r="B26" s="184"/>
      <c r="C26" s="1219"/>
      <c r="D26" s="2818"/>
      <c r="E26" s="2818"/>
      <c r="F26" s="2818"/>
      <c r="G26" s="1220"/>
      <c r="H26" s="1220"/>
      <c r="I26" s="1220"/>
      <c r="J26" s="1221"/>
      <c r="K26" s="1216"/>
      <c r="L26" s="1221"/>
      <c r="M26" s="184"/>
      <c r="N26" s="1216" t="str">
        <f t="shared" si="0"/>
        <v/>
      </c>
      <c r="O26" s="184"/>
      <c r="P26" s="1219"/>
      <c r="Q26" s="541"/>
      <c r="R26" s="1220" t="str">
        <f t="shared" si="2"/>
        <v/>
      </c>
      <c r="S26" s="2818"/>
      <c r="T26" s="2819"/>
      <c r="U26" s="2819"/>
      <c r="V26" s="1220"/>
      <c r="W26" s="1221"/>
      <c r="X26" s="1216" t="str">
        <f t="shared" si="1"/>
        <v>B-3.3.1.14</v>
      </c>
      <c r="Y26" s="142"/>
      <c r="Z26" s="142"/>
      <c r="AA26" s="142"/>
      <c r="AB26" s="142"/>
      <c r="AC26" s="142"/>
      <c r="AD26" s="142"/>
      <c r="AE26" s="142"/>
    </row>
    <row r="27" spans="1:31">
      <c r="A27" t="s">
        <v>341</v>
      </c>
      <c r="B27"/>
      <c r="C27"/>
      <c r="D27"/>
      <c r="E27"/>
      <c r="F27"/>
      <c r="G27"/>
      <c r="H27"/>
      <c r="I27"/>
      <c r="J27"/>
      <c r="K27"/>
      <c r="L27" s="1222"/>
      <c r="M27"/>
      <c r="N27"/>
      <c r="O27"/>
      <c r="P27"/>
      <c r="Q27"/>
      <c r="R27"/>
      <c r="S27"/>
      <c r="T27"/>
      <c r="U27"/>
      <c r="V27"/>
      <c r="W27"/>
      <c r="X27" s="861" t="s">
        <v>473</v>
      </c>
      <c r="Y27" s="142"/>
      <c r="Z27" s="142"/>
      <c r="AA27" s="142"/>
      <c r="AB27" s="142"/>
      <c r="AC27" s="142"/>
      <c r="AD27" s="142"/>
      <c r="AE27" s="142"/>
    </row>
    <row r="28" spans="1:31" ht="15">
      <c r="A28" s="1223" t="s">
        <v>1897</v>
      </c>
      <c r="B28"/>
      <c r="C28"/>
      <c r="D28"/>
      <c r="E28"/>
      <c r="F28"/>
      <c r="G28"/>
      <c r="H28"/>
      <c r="I28"/>
      <c r="J28"/>
      <c r="K28"/>
      <c r="L28"/>
      <c r="M28" s="1224"/>
      <c r="N28" s="1224"/>
      <c r="O28"/>
      <c r="P28"/>
      <c r="Q28"/>
      <c r="R28"/>
      <c r="S28" s="297"/>
      <c r="T28" s="297"/>
      <c r="U28" s="297"/>
      <c r="V28" s="297"/>
      <c r="W28" s="297"/>
      <c r="X28" s="297" t="s">
        <v>1898</v>
      </c>
      <c r="Y28" s="142"/>
      <c r="Z28" s="142"/>
      <c r="AA28" s="142"/>
      <c r="AB28" s="142"/>
      <c r="AC28" s="142"/>
      <c r="AD28" s="142"/>
      <c r="AE28" s="142"/>
    </row>
    <row r="29" spans="1:31" s="1225" customFormat="1" ht="18" customHeight="1">
      <c r="A29" s="856" t="s">
        <v>1899</v>
      </c>
      <c r="B29" s="857"/>
      <c r="C29" s="857"/>
      <c r="D29" s="857"/>
      <c r="E29" s="857"/>
      <c r="F29" s="857"/>
      <c r="G29" s="857"/>
      <c r="H29" s="857"/>
      <c r="I29" s="857"/>
      <c r="J29" s="857"/>
      <c r="K29" s="857"/>
      <c r="L29" s="857"/>
      <c r="M29" s="857"/>
      <c r="N29" s="857"/>
      <c r="O29" s="857"/>
      <c r="P29" s="858"/>
      <c r="Q29" s="857"/>
      <c r="R29" s="857"/>
      <c r="S29" s="857"/>
      <c r="T29" s="857"/>
      <c r="U29" s="857"/>
      <c r="V29" s="857"/>
      <c r="W29" s="858"/>
      <c r="X29" s="858" t="s">
        <v>1900</v>
      </c>
      <c r="Y29" s="1095"/>
      <c r="Z29" s="1095"/>
      <c r="AA29" s="1095"/>
      <c r="AB29" s="1095"/>
      <c r="AC29" s="1095"/>
      <c r="AD29" s="1095"/>
      <c r="AE29" s="1095"/>
    </row>
    <row r="30" spans="1:31" s="1225" customFormat="1" ht="35.25" customHeight="1">
      <c r="A30" s="3273" t="s">
        <v>1901</v>
      </c>
      <c r="B30" s="3273"/>
      <c r="C30" s="3273"/>
      <c r="D30" s="3273"/>
      <c r="E30" s="3273"/>
      <c r="F30" s="3273"/>
      <c r="G30" s="3273"/>
      <c r="H30" s="3273"/>
      <c r="I30" s="3273"/>
      <c r="J30" s="3273"/>
      <c r="K30" s="3273"/>
      <c r="L30" s="3273"/>
      <c r="M30" s="3274" t="s">
        <v>1902</v>
      </c>
      <c r="N30" s="3274"/>
      <c r="O30" s="3274"/>
      <c r="P30" s="3274"/>
      <c r="Q30" s="3274"/>
      <c r="R30" s="3274"/>
      <c r="S30" s="3274"/>
      <c r="T30" s="3274"/>
      <c r="U30" s="3274"/>
      <c r="V30" s="3274"/>
      <c r="W30" s="3274"/>
      <c r="X30" s="3274"/>
      <c r="Y30" s="1226"/>
      <c r="Z30" s="1226"/>
      <c r="AA30" s="1226"/>
      <c r="AB30" s="1226"/>
      <c r="AC30" s="1226"/>
      <c r="AD30" s="1226"/>
      <c r="AE30" s="1226"/>
    </row>
  </sheetData>
  <mergeCells count="42">
    <mergeCell ref="M30:X30"/>
    <mergeCell ref="I21:I22"/>
    <mergeCell ref="X9:X10"/>
    <mergeCell ref="C9:C10"/>
    <mergeCell ref="W9:W10"/>
    <mergeCell ref="V9:V10"/>
    <mergeCell ref="I9:I10"/>
    <mergeCell ref="G9:G10"/>
    <mergeCell ref="Q9:Q10"/>
    <mergeCell ref="H9:H10"/>
    <mergeCell ref="D9:F9"/>
    <mergeCell ref="R9:R10"/>
    <mergeCell ref="K9:K10"/>
    <mergeCell ref="P9:P10"/>
    <mergeCell ref="O9:O10"/>
    <mergeCell ref="L9:L10"/>
    <mergeCell ref="B9:B10"/>
    <mergeCell ref="S9:U9"/>
    <mergeCell ref="A9:A10"/>
    <mergeCell ref="A21:A22"/>
    <mergeCell ref="A30:L30"/>
    <mergeCell ref="N9:N10"/>
    <mergeCell ref="M9:M10"/>
    <mergeCell ref="J9:J10"/>
    <mergeCell ref="C21:C22"/>
    <mergeCell ref="B21:B22"/>
    <mergeCell ref="R21:R22"/>
    <mergeCell ref="J21:J22"/>
    <mergeCell ref="L21:L22"/>
    <mergeCell ref="N21:N22"/>
    <mergeCell ref="K21:K22"/>
    <mergeCell ref="G21:G22"/>
    <mergeCell ref="W21:W22"/>
    <mergeCell ref="X21:X22"/>
    <mergeCell ref="D21:F21"/>
    <mergeCell ref="S21:U21"/>
    <mergeCell ref="Q21:Q22"/>
    <mergeCell ref="M21:M22"/>
    <mergeCell ref="P21:P22"/>
    <mergeCell ref="O21:O22"/>
    <mergeCell ref="V21:V22"/>
    <mergeCell ref="H21:H22"/>
  </mergeCells>
  <dataValidations count="2">
    <dataValidation type="list" allowBlank="1" showInputMessage="1" showErrorMessage="1" sqref="G11:G20 G23:G26 R11:R13" xr:uid="{00000000-0002-0000-1300-000000000000}">
      <formula1>"1,2,3"</formula1>
    </dataValidation>
    <dataValidation type="list" allowBlank="1" showInputMessage="1" showErrorMessage="1" sqref="K11:K20 K23:K26" xr:uid="{00000000-0002-0000-1300-000001000000}">
      <formula1>"1,2,3,4,5,6"</formula1>
    </dataValidation>
  </dataValidations>
  <printOptions horizontalCentered="1"/>
  <pageMargins left="0.23622047244094499" right="0.23622047244094499" top="0.70866141732283505" bottom="0.23622047244094499" header="0.196850393700787" footer="3.9370078740157501E-2"/>
  <pageSetup paperSize="9" scale="57" orientation="landscape" r:id="rId1"/>
  <headerFooter>
    <oddHeader>&amp;C&amp;K000000&amp;G</oddHeader>
    <oddFooter>&amp;R&amp;P of &amp;N</oddFooter>
    <firstFooter>&amp;R&amp;P of &amp;N</firstFooter>
  </headerFooter>
  <colBreaks count="1" manualBreakCount="1">
    <brk id="11" max="2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V79"/>
  <sheetViews>
    <sheetView showGridLines="0" rightToLeft="1" view="pageBreakPreview" topLeftCell="A30" zoomScale="55" zoomScaleNormal="70" zoomScaleSheetLayoutView="55" workbookViewId="0">
      <selection activeCell="N1" sqref="N1:N4"/>
    </sheetView>
  </sheetViews>
  <sheetFormatPr defaultColWidth="9" defaultRowHeight="14"/>
  <cols>
    <col min="1" max="1" width="12.6328125" style="1227" customWidth="1"/>
    <col min="2" max="2" width="50.6328125" style="1228" customWidth="1"/>
    <col min="3" max="3" width="10.6328125" style="1227" customWidth="1"/>
    <col min="4" max="12" width="25.6328125" style="1227" customWidth="1"/>
    <col min="13" max="13" width="22.36328125" style="1227" customWidth="1"/>
    <col min="14" max="14" width="10.6328125" style="1227" customWidth="1"/>
    <col min="15" max="15" width="50.6328125" style="1228" customWidth="1"/>
    <col min="16" max="16" width="12.6328125" style="1227" customWidth="1"/>
    <col min="17" max="256" width="9.36328125" style="1227" customWidth="1"/>
  </cols>
  <sheetData>
    <row r="1" spans="1:21" s="107" customFormat="1" ht="25.25" customHeight="1">
      <c r="A1" s="1105" t="s">
        <v>196</v>
      </c>
      <c r="B1" s="1113"/>
      <c r="C1" s="2658" t="s">
        <v>4060</v>
      </c>
      <c r="D1" s="2658"/>
      <c r="E1" s="385"/>
      <c r="F1" s="385"/>
      <c r="G1" s="385"/>
      <c r="H1" s="359"/>
      <c r="I1" s="360"/>
      <c r="J1" s="385"/>
      <c r="K1" s="385"/>
      <c r="L1" s="385"/>
      <c r="M1" s="385"/>
      <c r="N1" s="2748" t="s">
        <v>4806</v>
      </c>
      <c r="O1" s="1229"/>
      <c r="P1" s="466" t="s">
        <v>1006</v>
      </c>
      <c r="Q1" s="115"/>
      <c r="R1" s="115"/>
      <c r="S1" s="115"/>
      <c r="T1" s="115"/>
      <c r="U1" s="115"/>
    </row>
    <row r="2" spans="1:21" s="107" customFormat="1" ht="25.25" customHeight="1">
      <c r="A2" s="1105" t="s">
        <v>199</v>
      </c>
      <c r="B2" s="1113"/>
      <c r="C2" s="2658" t="s">
        <v>4163</v>
      </c>
      <c r="D2" s="2658"/>
      <c r="E2" s="385"/>
      <c r="F2" s="385"/>
      <c r="G2" s="385"/>
      <c r="H2" s="359"/>
      <c r="I2" s="360"/>
      <c r="J2" s="385"/>
      <c r="K2" s="385"/>
      <c r="L2" s="385"/>
      <c r="M2" s="385"/>
      <c r="N2" s="2810" t="s">
        <v>4937</v>
      </c>
      <c r="O2" s="1229"/>
      <c r="P2" s="466" t="s">
        <v>102</v>
      </c>
      <c r="Q2" s="115"/>
      <c r="R2" s="115"/>
      <c r="S2" s="115"/>
      <c r="T2" s="115"/>
      <c r="U2" s="115"/>
    </row>
    <row r="3" spans="1:21" s="107" customFormat="1" ht="25.25" customHeight="1">
      <c r="A3" s="1105" t="s">
        <v>201</v>
      </c>
      <c r="B3" s="1113"/>
      <c r="C3" s="2658" t="s">
        <v>4164</v>
      </c>
      <c r="D3" s="2658"/>
      <c r="E3" s="385"/>
      <c r="F3" s="385"/>
      <c r="G3" s="385"/>
      <c r="H3" s="359"/>
      <c r="I3" s="360"/>
      <c r="J3" s="385"/>
      <c r="K3" s="385"/>
      <c r="L3" s="385"/>
      <c r="M3" s="385"/>
      <c r="N3" s="2810" t="s">
        <v>4938</v>
      </c>
      <c r="O3" s="1229"/>
      <c r="P3" s="466" t="s">
        <v>104</v>
      </c>
      <c r="Q3" s="115"/>
      <c r="R3" s="115"/>
      <c r="S3" s="115"/>
      <c r="T3" s="115"/>
      <c r="U3" s="115"/>
    </row>
    <row r="4" spans="1:21" s="107" customFormat="1" ht="25.25" customHeight="1">
      <c r="A4" s="1105" t="s">
        <v>203</v>
      </c>
      <c r="B4" s="1113"/>
      <c r="C4" s="2659">
        <v>45224</v>
      </c>
      <c r="D4" s="2659"/>
      <c r="E4" s="385"/>
      <c r="F4" s="385"/>
      <c r="G4" s="385"/>
      <c r="H4" s="359"/>
      <c r="I4" s="360"/>
      <c r="J4" s="385"/>
      <c r="K4" s="385"/>
      <c r="L4" s="385"/>
      <c r="M4" s="385"/>
      <c r="N4" s="2809">
        <v>45224</v>
      </c>
      <c r="O4" s="1229"/>
      <c r="P4" s="466" t="s">
        <v>106</v>
      </c>
      <c r="Q4" s="115"/>
      <c r="R4" s="115"/>
      <c r="S4" s="115"/>
      <c r="T4" s="115"/>
      <c r="U4" s="115"/>
    </row>
    <row r="5" spans="1:21" s="107" customFormat="1" ht="40.25" customHeight="1">
      <c r="A5" s="1198" t="s">
        <v>205</v>
      </c>
      <c r="B5" s="1199"/>
      <c r="C5" s="385"/>
      <c r="D5" s="385"/>
      <c r="E5" s="385"/>
      <c r="F5" s="385"/>
      <c r="G5" s="385"/>
      <c r="H5" s="359"/>
      <c r="I5" s="360"/>
      <c r="J5" s="385"/>
      <c r="K5" s="385"/>
      <c r="L5" s="385"/>
      <c r="M5" s="385"/>
      <c r="N5" s="359"/>
      <c r="O5" s="1229"/>
      <c r="P5" s="466" t="s">
        <v>108</v>
      </c>
      <c r="Q5" s="115"/>
      <c r="R5" s="115"/>
      <c r="S5" s="115"/>
      <c r="T5" s="115"/>
      <c r="U5" s="115"/>
    </row>
    <row r="6" spans="1:21" s="217" customFormat="1">
      <c r="A6" s="1106" t="s">
        <v>1660</v>
      </c>
      <c r="B6" s="1107"/>
      <c r="C6" s="1230"/>
      <c r="D6" s="1231"/>
      <c r="E6" s="1231"/>
      <c r="F6" s="1231"/>
      <c r="G6" s="1231"/>
      <c r="H6" s="1232"/>
      <c r="I6" s="1233"/>
      <c r="J6" s="1230"/>
      <c r="K6" s="1231"/>
      <c r="L6" s="1231"/>
      <c r="M6" s="1231"/>
      <c r="N6" s="1230"/>
      <c r="O6" s="1230"/>
      <c r="P6" s="1204" t="s">
        <v>1661</v>
      </c>
      <c r="Q6" s="220"/>
      <c r="R6" s="220"/>
      <c r="S6" s="220"/>
      <c r="T6" s="220"/>
      <c r="U6" s="220"/>
    </row>
    <row r="7" spans="1:21" s="107" customFormat="1" ht="20" customHeight="1">
      <c r="A7" s="1234" t="s">
        <v>1903</v>
      </c>
      <c r="B7" s="1235"/>
      <c r="C7" s="1236"/>
      <c r="D7" s="1237"/>
      <c r="E7" s="1237"/>
      <c r="F7" s="1236"/>
      <c r="G7" s="1237"/>
      <c r="H7" s="1238"/>
      <c r="I7" s="1239"/>
      <c r="J7" s="1237"/>
      <c r="K7" s="1236"/>
      <c r="L7" s="1237"/>
      <c r="M7" s="1237"/>
      <c r="N7" s="1240"/>
      <c r="O7" s="1241"/>
      <c r="P7" s="1242" t="s">
        <v>1904</v>
      </c>
      <c r="Q7" s="115"/>
      <c r="R7" s="115"/>
      <c r="S7" s="115"/>
      <c r="T7" s="115"/>
      <c r="U7" s="115"/>
    </row>
    <row r="8" spans="1:21" s="1243" customFormat="1" ht="25.25" customHeight="1">
      <c r="A8" s="1244" t="s">
        <v>1905</v>
      </c>
      <c r="B8" s="1245"/>
      <c r="C8" s="1246"/>
      <c r="D8" s="1247"/>
      <c r="E8" s="1247"/>
      <c r="F8" s="1246"/>
      <c r="G8" s="1247"/>
      <c r="H8" s="1248"/>
      <c r="I8" s="1249"/>
      <c r="J8" s="1247"/>
      <c r="K8" s="1246"/>
      <c r="L8" s="1247"/>
      <c r="M8" s="1247"/>
      <c r="N8" s="1247"/>
      <c r="O8" s="1250"/>
      <c r="P8" s="1251" t="s">
        <v>1906</v>
      </c>
      <c r="Q8" s="115"/>
      <c r="R8" s="115"/>
      <c r="S8" s="115"/>
      <c r="T8" s="115"/>
      <c r="U8" s="115"/>
    </row>
    <row r="9" spans="1:21" s="1252" customFormat="1" ht="30" customHeight="1">
      <c r="A9" s="1253" t="s">
        <v>210</v>
      </c>
      <c r="B9" s="1254" t="s">
        <v>355</v>
      </c>
      <c r="C9" s="1255" t="s">
        <v>356</v>
      </c>
      <c r="D9" s="1256" t="s">
        <v>1907</v>
      </c>
      <c r="E9" s="1256" t="s">
        <v>1908</v>
      </c>
      <c r="F9" s="1256" t="s">
        <v>1909</v>
      </c>
      <c r="G9" s="1256" t="s">
        <v>1910</v>
      </c>
      <c r="H9" s="1257" t="s">
        <v>631</v>
      </c>
      <c r="I9" s="1256" t="s">
        <v>224</v>
      </c>
      <c r="J9" s="1256" t="s">
        <v>1911</v>
      </c>
      <c r="K9" s="1256" t="s">
        <v>1912</v>
      </c>
      <c r="L9" s="1256" t="s">
        <v>1913</v>
      </c>
      <c r="M9" s="1256" t="s">
        <v>1914</v>
      </c>
      <c r="N9" s="1257" t="s">
        <v>860</v>
      </c>
      <c r="O9" s="1256" t="s">
        <v>409</v>
      </c>
      <c r="P9" s="1256" t="s">
        <v>358</v>
      </c>
    </row>
    <row r="10" spans="1:21" ht="60" customHeight="1">
      <c r="A10" s="1258" t="s">
        <v>1915</v>
      </c>
      <c r="B10" s="1259" t="s">
        <v>1916</v>
      </c>
      <c r="C10" s="1260" t="s">
        <v>1917</v>
      </c>
      <c r="D10" s="2660" t="s">
        <v>992</v>
      </c>
      <c r="E10" s="1261"/>
      <c r="F10" s="1261"/>
      <c r="G10" s="1261"/>
      <c r="H10" s="1262"/>
      <c r="I10" s="1261"/>
      <c r="J10" s="1261"/>
      <c r="K10" s="1261"/>
      <c r="L10" s="1262"/>
      <c r="M10" s="2822" t="s">
        <v>4874</v>
      </c>
      <c r="N10" s="1258" t="s">
        <v>1918</v>
      </c>
      <c r="O10" s="1263" t="s">
        <v>1919</v>
      </c>
      <c r="P10" s="1258" t="str">
        <f>A10</f>
        <v>B-3.4.1.1</v>
      </c>
    </row>
    <row r="11" spans="1:21" ht="60" customHeight="1">
      <c r="A11" s="1258" t="s">
        <v>1920</v>
      </c>
      <c r="B11" s="1264" t="s">
        <v>1921</v>
      </c>
      <c r="C11" s="1260" t="s">
        <v>1922</v>
      </c>
      <c r="D11" s="2660" t="s">
        <v>4165</v>
      </c>
      <c r="E11" s="1261"/>
      <c r="F11" s="1261"/>
      <c r="G11" s="1261"/>
      <c r="H11" s="1262"/>
      <c r="I11" s="1261"/>
      <c r="J11" s="1261"/>
      <c r="K11" s="1261"/>
      <c r="L11" s="1262"/>
      <c r="M11" s="2822" t="s">
        <v>4874</v>
      </c>
      <c r="N11" s="1258" t="s">
        <v>1923</v>
      </c>
      <c r="O11" s="1263" t="s">
        <v>1924</v>
      </c>
      <c r="P11" s="1258" t="str">
        <f>A11</f>
        <v>B-3.4.1.2</v>
      </c>
    </row>
    <row r="12" spans="1:21" ht="30" customHeight="1">
      <c r="A12" s="1258" t="s">
        <v>1925</v>
      </c>
      <c r="B12" s="1264" t="s">
        <v>1926</v>
      </c>
      <c r="C12" s="1260" t="s">
        <v>1927</v>
      </c>
      <c r="D12" s="2660" t="s">
        <v>4166</v>
      </c>
      <c r="E12" s="1261"/>
      <c r="F12" s="1261"/>
      <c r="G12" s="1261"/>
      <c r="H12" s="1262"/>
      <c r="I12" s="1261"/>
      <c r="J12" s="1261"/>
      <c r="K12" s="1261"/>
      <c r="L12" s="1262"/>
      <c r="M12" s="2822">
        <v>33600</v>
      </c>
      <c r="N12" s="1258" t="s">
        <v>1928</v>
      </c>
      <c r="O12" s="1263" t="s">
        <v>1929</v>
      </c>
      <c r="P12" s="1258" t="str">
        <f>A12</f>
        <v>B-3.4.1.3</v>
      </c>
    </row>
    <row r="13" spans="1:21" ht="30" customHeight="1">
      <c r="A13" s="1258" t="s">
        <v>1930</v>
      </c>
      <c r="B13" s="1264" t="s">
        <v>1931</v>
      </c>
      <c r="C13" s="1260" t="s">
        <v>1927</v>
      </c>
      <c r="D13" s="2660" t="s">
        <v>4167</v>
      </c>
      <c r="E13" s="1261"/>
      <c r="F13" s="1261"/>
      <c r="G13" s="1261"/>
      <c r="H13" s="1262"/>
      <c r="I13" s="1261"/>
      <c r="J13" s="1261"/>
      <c r="K13" s="1261"/>
      <c r="L13" s="1262"/>
      <c r="M13" s="2822">
        <v>16800</v>
      </c>
      <c r="N13" s="1258" t="s">
        <v>1928</v>
      </c>
      <c r="O13" s="1263" t="s">
        <v>1932</v>
      </c>
      <c r="P13" s="1258" t="str">
        <f>A13</f>
        <v>B-3.4.1.4</v>
      </c>
    </row>
    <row r="14" spans="1:21" ht="30" hidden="1" customHeight="1">
      <c r="A14" s="3284" t="s">
        <v>1933</v>
      </c>
      <c r="B14" s="3281" t="s">
        <v>1934</v>
      </c>
      <c r="C14" s="1265" t="s">
        <v>1446</v>
      </c>
      <c r="D14" s="1261"/>
      <c r="E14" s="1266"/>
      <c r="F14" s="1266"/>
      <c r="G14" s="1266"/>
      <c r="H14" s="1267"/>
      <c r="I14" s="1266"/>
      <c r="J14" s="1266"/>
      <c r="K14" s="1266"/>
      <c r="L14" s="1262">
        <f t="shared" ref="L14:L16" si="0">4200*8</f>
        <v>33600</v>
      </c>
      <c r="M14" s="1260"/>
      <c r="N14" s="1268" t="s">
        <v>650</v>
      </c>
      <c r="O14" s="3280" t="s">
        <v>1448</v>
      </c>
      <c r="P14" s="1269"/>
    </row>
    <row r="15" spans="1:21" ht="30" hidden="1" customHeight="1">
      <c r="A15" s="3285"/>
      <c r="B15" s="3282"/>
      <c r="C15" s="1265" t="s">
        <v>1935</v>
      </c>
      <c r="D15" s="1261"/>
      <c r="E15" s="1266"/>
      <c r="F15" s="1266"/>
      <c r="G15" s="1266"/>
      <c r="H15" s="1267"/>
      <c r="I15" s="1266"/>
      <c r="J15" s="1266"/>
      <c r="K15" s="1266"/>
      <c r="L15" s="1262">
        <f t="shared" si="0"/>
        <v>33600</v>
      </c>
      <c r="M15" s="1260"/>
      <c r="N15" s="1268" t="s">
        <v>1936</v>
      </c>
      <c r="O15" s="3280"/>
      <c r="P15" s="1270" t="str">
        <f>A14</f>
        <v>B-3.4.1.5</v>
      </c>
    </row>
    <row r="16" spans="1:21" ht="30" hidden="1" customHeight="1">
      <c r="A16" s="3286"/>
      <c r="B16" s="3283"/>
      <c r="C16" s="1265" t="s">
        <v>1937</v>
      </c>
      <c r="D16" s="1261"/>
      <c r="E16" s="1266"/>
      <c r="F16" s="1266"/>
      <c r="G16" s="1266"/>
      <c r="H16" s="1267"/>
      <c r="I16" s="1266"/>
      <c r="J16" s="1266"/>
      <c r="K16" s="1266"/>
      <c r="L16" s="1262">
        <f t="shared" si="0"/>
        <v>33600</v>
      </c>
      <c r="M16" s="1260"/>
      <c r="N16" s="1268" t="s">
        <v>648</v>
      </c>
      <c r="O16" s="3280"/>
      <c r="P16" s="1271"/>
    </row>
    <row r="17" spans="1:16" ht="30" customHeight="1">
      <c r="A17" s="1258" t="s">
        <v>1938</v>
      </c>
      <c r="B17" s="1264" t="s">
        <v>1939</v>
      </c>
      <c r="C17" s="1260" t="s">
        <v>1940</v>
      </c>
      <c r="D17" s="1261">
        <v>2004</v>
      </c>
      <c r="E17" s="1261"/>
      <c r="F17" s="1261"/>
      <c r="G17" s="1261"/>
      <c r="H17" s="1262"/>
      <c r="I17" s="1261"/>
      <c r="J17" s="1261"/>
      <c r="K17" s="1261"/>
      <c r="L17" s="1262"/>
      <c r="M17" s="1260">
        <v>2004</v>
      </c>
      <c r="N17" s="1258" t="s">
        <v>1941</v>
      </c>
      <c r="O17" s="1263" t="s">
        <v>1942</v>
      </c>
      <c r="P17" s="1258" t="str">
        <f>A17</f>
        <v>B-3.4.1.6</v>
      </c>
    </row>
    <row r="18" spans="1:16" ht="30" customHeight="1">
      <c r="A18" s="1258" t="s">
        <v>1943</v>
      </c>
      <c r="B18" s="1264" t="s">
        <v>1944</v>
      </c>
      <c r="C18" s="1272" t="s">
        <v>1945</v>
      </c>
      <c r="D18" s="2660" t="s">
        <v>1098</v>
      </c>
      <c r="E18" s="1261"/>
      <c r="F18" s="1261"/>
      <c r="G18" s="1261"/>
      <c r="H18" s="1262"/>
      <c r="I18" s="1261"/>
      <c r="J18" s="1261"/>
      <c r="K18" s="1261"/>
      <c r="L18" s="1262"/>
      <c r="M18" s="2822" t="s">
        <v>4837</v>
      </c>
      <c r="N18" s="1258" t="s">
        <v>1946</v>
      </c>
      <c r="O18" s="1263" t="s">
        <v>1947</v>
      </c>
      <c r="P18" s="1258" t="str">
        <f t="shared" ref="P18:P27" si="1">A18</f>
        <v>B-3.4.1.7</v>
      </c>
    </row>
    <row r="19" spans="1:16" ht="30" customHeight="1">
      <c r="A19" s="1258" t="s">
        <v>1948</v>
      </c>
      <c r="B19" s="1264" t="s">
        <v>1949</v>
      </c>
      <c r="C19" s="1260"/>
      <c r="D19" s="2660" t="s">
        <v>4168</v>
      </c>
      <c r="E19" s="1261"/>
      <c r="F19" s="1261"/>
      <c r="G19" s="1261"/>
      <c r="H19" s="1262"/>
      <c r="I19" s="1261"/>
      <c r="J19" s="1261"/>
      <c r="K19" s="1261"/>
      <c r="L19" s="1262"/>
      <c r="M19" s="2821" t="s">
        <v>4946</v>
      </c>
      <c r="N19" s="1258"/>
      <c r="O19" s="1263" t="s">
        <v>1950</v>
      </c>
      <c r="P19" s="1258" t="str">
        <f t="shared" si="1"/>
        <v>B-3.4.1.8</v>
      </c>
    </row>
    <row r="20" spans="1:16" ht="30" customHeight="1">
      <c r="A20" s="1258" t="s">
        <v>1951</v>
      </c>
      <c r="B20" s="1264" t="s">
        <v>1952</v>
      </c>
      <c r="C20" s="1260" t="s">
        <v>1953</v>
      </c>
      <c r="D20" s="2660" t="s">
        <v>1098</v>
      </c>
      <c r="E20" s="1261"/>
      <c r="F20" s="1261"/>
      <c r="G20" s="1261"/>
      <c r="H20" s="1262"/>
      <c r="I20" s="1261"/>
      <c r="J20" s="1261"/>
      <c r="K20" s="1261"/>
      <c r="L20" s="1262"/>
      <c r="M20" s="2822" t="s">
        <v>3836</v>
      </c>
      <c r="N20" s="1258" t="s">
        <v>1941</v>
      </c>
      <c r="O20" s="1263" t="s">
        <v>1954</v>
      </c>
      <c r="P20" s="1258" t="str">
        <f t="shared" si="1"/>
        <v>B-3.4.1.9</v>
      </c>
    </row>
    <row r="21" spans="1:16" ht="30" customHeight="1">
      <c r="A21" s="1258" t="s">
        <v>1955</v>
      </c>
      <c r="B21" s="1264" t="s">
        <v>1956</v>
      </c>
      <c r="C21" s="1260" t="s">
        <v>1953</v>
      </c>
      <c r="D21" s="2660" t="s">
        <v>1098</v>
      </c>
      <c r="E21" s="1261"/>
      <c r="F21" s="1261"/>
      <c r="G21" s="1261"/>
      <c r="H21" s="1262"/>
      <c r="I21" s="1261"/>
      <c r="J21" s="1261"/>
      <c r="K21" s="1261"/>
      <c r="L21" s="1262"/>
      <c r="M21" s="2822" t="s">
        <v>3836</v>
      </c>
      <c r="N21" s="1258" t="s">
        <v>1941</v>
      </c>
      <c r="O21" s="1263" t="s">
        <v>1957</v>
      </c>
      <c r="P21" s="1258" t="str">
        <f t="shared" si="1"/>
        <v>B-3.4.1.10</v>
      </c>
    </row>
    <row r="22" spans="1:16" s="1252" customFormat="1" ht="30" customHeight="1">
      <c r="A22" s="1253" t="s">
        <v>210</v>
      </c>
      <c r="B22" s="1273" t="s">
        <v>355</v>
      </c>
      <c r="C22" s="1255" t="s">
        <v>356</v>
      </c>
      <c r="D22" s="1256" t="s">
        <v>1907</v>
      </c>
      <c r="E22" s="1256" t="s">
        <v>1908</v>
      </c>
      <c r="F22" s="1256" t="s">
        <v>1909</v>
      </c>
      <c r="G22" s="1256" t="s">
        <v>1958</v>
      </c>
      <c r="H22" s="1257" t="s">
        <v>631</v>
      </c>
      <c r="I22" s="1256" t="s">
        <v>224</v>
      </c>
      <c r="J22" s="1256" t="s">
        <v>1911</v>
      </c>
      <c r="K22" s="1256" t="s">
        <v>1912</v>
      </c>
      <c r="L22" s="1256" t="s">
        <v>1913</v>
      </c>
      <c r="M22" s="1256" t="s">
        <v>1914</v>
      </c>
      <c r="N22" s="1257" t="s">
        <v>860</v>
      </c>
      <c r="O22" s="1256" t="s">
        <v>409</v>
      </c>
      <c r="P22" s="1256" t="s">
        <v>358</v>
      </c>
    </row>
    <row r="23" spans="1:16" ht="30" customHeight="1">
      <c r="A23" s="1258" t="s">
        <v>1959</v>
      </c>
      <c r="B23" s="1264" t="s">
        <v>1960</v>
      </c>
      <c r="C23" s="1260" t="s">
        <v>1961</v>
      </c>
      <c r="D23" s="1261"/>
      <c r="E23" s="1261"/>
      <c r="F23" s="1261"/>
      <c r="G23" s="1261"/>
      <c r="H23" s="1262"/>
      <c r="I23" s="1261"/>
      <c r="J23" s="1261" t="str">
        <f>IF(G23&gt;0,G23,"")</f>
        <v/>
      </c>
      <c r="K23" s="1261" t="str">
        <f>IF(F23&gt;0,F23,"")</f>
        <v/>
      </c>
      <c r="L23" s="1261" t="str">
        <f>IF(E23&gt;0,E23,"")</f>
        <v/>
      </c>
      <c r="M23" s="1260" t="str">
        <f>IF(D23&gt;0,D23,"")</f>
        <v/>
      </c>
      <c r="N23" s="1274" t="s">
        <v>1962</v>
      </c>
      <c r="O23" s="1263" t="s">
        <v>1963</v>
      </c>
      <c r="P23" s="1258" t="str">
        <f t="shared" si="1"/>
        <v>B-3.4.1.11</v>
      </c>
    </row>
    <row r="24" spans="1:16" ht="30" customHeight="1">
      <c r="A24" s="1258" t="s">
        <v>1964</v>
      </c>
      <c r="B24" s="1259" t="s">
        <v>1965</v>
      </c>
      <c r="C24" s="1260" t="s">
        <v>1966</v>
      </c>
      <c r="D24" s="1261"/>
      <c r="E24" s="1261"/>
      <c r="F24" s="1261"/>
      <c r="G24" s="1261"/>
      <c r="H24" s="1262"/>
      <c r="I24" s="1261"/>
      <c r="J24" s="1261" t="str">
        <f>IF(G24&gt;0,G24,"")</f>
        <v/>
      </c>
      <c r="K24" s="1261"/>
      <c r="L24" s="1262"/>
      <c r="M24" s="1262"/>
      <c r="N24" s="1274" t="s">
        <v>1967</v>
      </c>
      <c r="O24" s="1263" t="s">
        <v>1968</v>
      </c>
      <c r="P24" s="1258" t="str">
        <f t="shared" si="1"/>
        <v>B-3.4.1.12</v>
      </c>
    </row>
    <row r="25" spans="1:16" ht="30" customHeight="1">
      <c r="A25" s="1258" t="s">
        <v>1969</v>
      </c>
      <c r="B25" s="1264" t="s">
        <v>1970</v>
      </c>
      <c r="C25" s="1260" t="s">
        <v>1971</v>
      </c>
      <c r="D25" s="1260"/>
      <c r="E25" s="1261"/>
      <c r="F25" s="1261"/>
      <c r="G25" s="1261"/>
      <c r="H25" s="1261"/>
      <c r="I25" s="1261"/>
      <c r="J25" s="1261" t="str">
        <f>IF(G25&gt;0,G25,"")</f>
        <v/>
      </c>
      <c r="K25" s="1261" t="str">
        <f>IF(F25&gt;0,F25,"")</f>
        <v/>
      </c>
      <c r="L25" s="1261" t="str">
        <f>IF(E25&gt;0,E25,"")</f>
        <v/>
      </c>
      <c r="M25" s="1260" t="str">
        <f>IF(D25&gt;0,D25,"")</f>
        <v/>
      </c>
      <c r="N25" s="1274"/>
      <c r="O25" s="1108" t="s">
        <v>1972</v>
      </c>
      <c r="P25" s="1258" t="str">
        <f t="shared" si="1"/>
        <v>B-3.4.1.13</v>
      </c>
    </row>
    <row r="26" spans="1:16" ht="30" customHeight="1">
      <c r="A26" s="1258" t="s">
        <v>1973</v>
      </c>
      <c r="B26" s="1264" t="s">
        <v>1974</v>
      </c>
      <c r="C26" s="1260"/>
      <c r="D26" s="1260"/>
      <c r="E26" s="1260"/>
      <c r="F26" s="1261"/>
      <c r="G26" s="1261"/>
      <c r="H26" s="1261"/>
      <c r="I26" s="1261"/>
      <c r="J26" s="1261" t="str">
        <f t="shared" ref="J26:J27" si="2">IF(G26&gt;0,G26,"")</f>
        <v/>
      </c>
      <c r="K26" s="1261" t="str">
        <f t="shared" ref="K26:K27" si="3">IF(F26&gt;0,F26,"")</f>
        <v/>
      </c>
      <c r="L26" s="1260" t="str">
        <f t="shared" ref="L26:L27" si="4">IF(E26&gt;0,E26,"")</f>
        <v/>
      </c>
      <c r="M26" s="1260" t="str">
        <f t="shared" ref="M26:M27" si="5">IF(D26&gt;0,D26,"")</f>
        <v/>
      </c>
      <c r="N26" s="1275"/>
      <c r="O26" s="1263" t="s">
        <v>1975</v>
      </c>
      <c r="P26" s="1258" t="str">
        <f t="shared" si="1"/>
        <v>B-3.4.1.14</v>
      </c>
    </row>
    <row r="27" spans="1:16" ht="30" customHeight="1">
      <c r="A27" s="1258" t="s">
        <v>1976</v>
      </c>
      <c r="B27" s="1259" t="s">
        <v>1977</v>
      </c>
      <c r="C27" s="1260"/>
      <c r="D27" s="1262"/>
      <c r="E27" s="1262"/>
      <c r="F27" s="1262"/>
      <c r="G27" s="1276"/>
      <c r="H27" s="1262"/>
      <c r="I27" s="1261"/>
      <c r="J27" s="1260" t="str">
        <f t="shared" si="2"/>
        <v/>
      </c>
      <c r="K27" s="1261" t="str">
        <f t="shared" si="3"/>
        <v/>
      </c>
      <c r="L27" s="1261" t="str">
        <f t="shared" si="4"/>
        <v/>
      </c>
      <c r="M27" s="1261" t="str">
        <f t="shared" si="5"/>
        <v/>
      </c>
      <c r="N27" s="1275"/>
      <c r="O27" s="1263" t="s">
        <v>1058</v>
      </c>
      <c r="P27" s="1258" t="str">
        <f t="shared" si="1"/>
        <v>B-3.4.1.15</v>
      </c>
    </row>
    <row r="28" spans="1:16">
      <c r="A28" s="1277" t="s">
        <v>341</v>
      </c>
      <c r="B28" s="1278"/>
      <c r="C28" s="1279"/>
      <c r="D28" s="1279"/>
      <c r="E28" s="1279"/>
      <c r="F28" s="1279"/>
      <c r="H28" s="1280"/>
      <c r="I28" s="1280"/>
      <c r="J28" s="1280"/>
      <c r="K28" s="1280"/>
      <c r="L28" s="1280"/>
      <c r="M28" s="1280"/>
      <c r="N28" s="1280"/>
      <c r="O28" s="1280"/>
      <c r="P28" s="1281" t="s">
        <v>342</v>
      </c>
    </row>
    <row r="29" spans="1:16" ht="14.5">
      <c r="A29" s="1282" t="s">
        <v>1978</v>
      </c>
      <c r="B29" s="1278"/>
      <c r="C29" s="1279"/>
      <c r="D29" s="1279"/>
      <c r="E29" s="1279"/>
      <c r="F29" s="1279"/>
      <c r="H29" s="1283"/>
      <c r="I29" s="1283"/>
      <c r="J29" s="1283"/>
      <c r="K29" s="1283"/>
      <c r="L29" s="1283"/>
      <c r="M29" s="1283"/>
      <c r="N29" s="1283"/>
      <c r="O29" s="1283"/>
      <c r="P29" s="1284" t="s">
        <v>1979</v>
      </c>
    </row>
    <row r="30" spans="1:16" ht="32" customHeight="1">
      <c r="A30" s="1285" t="s">
        <v>1980</v>
      </c>
      <c r="B30" s="1278"/>
      <c r="C30" s="1279"/>
      <c r="D30" s="1279"/>
      <c r="E30" s="1279"/>
      <c r="F30" s="1279"/>
      <c r="H30" s="1283"/>
      <c r="I30" s="3287" t="s">
        <v>1981</v>
      </c>
      <c r="J30" s="3287"/>
      <c r="K30" s="3287"/>
      <c r="L30" s="3287"/>
      <c r="M30" s="3287"/>
      <c r="N30" s="3287"/>
      <c r="O30" s="3287"/>
      <c r="P30" s="3288"/>
    </row>
    <row r="31" spans="1:16" ht="15.5" customHeight="1">
      <c r="A31" s="1286" t="s">
        <v>1982</v>
      </c>
      <c r="B31" s="1278"/>
      <c r="C31" s="1279"/>
      <c r="D31" s="1279"/>
      <c r="E31" s="1279"/>
      <c r="F31" s="1279"/>
      <c r="H31" s="1283"/>
      <c r="I31" s="1283"/>
      <c r="J31" s="1283"/>
      <c r="K31" s="1283"/>
      <c r="L31" s="1283"/>
      <c r="M31" s="1283"/>
      <c r="N31" s="1283"/>
      <c r="O31" s="1283"/>
      <c r="P31" s="1287" t="s">
        <v>1983</v>
      </c>
    </row>
    <row r="32" spans="1:16" ht="14.5">
      <c r="A32" s="1288" t="s">
        <v>1984</v>
      </c>
      <c r="B32" s="1278"/>
      <c r="C32" s="1279"/>
      <c r="D32" s="1279"/>
      <c r="E32" s="1279"/>
      <c r="F32" s="1279"/>
      <c r="H32" s="1283"/>
      <c r="I32" s="1283"/>
      <c r="J32" s="1283"/>
      <c r="K32" s="1283"/>
      <c r="L32" s="1283"/>
      <c r="M32" s="1283"/>
      <c r="N32" s="1283"/>
      <c r="O32" s="1283"/>
      <c r="P32" s="1287" t="s">
        <v>1985</v>
      </c>
    </row>
    <row r="33" spans="1:16" s="1289" customFormat="1" ht="32.25" customHeight="1">
      <c r="A33" s="1290" t="s">
        <v>210</v>
      </c>
      <c r="B33" s="1291" t="s">
        <v>1986</v>
      </c>
      <c r="C33" s="1292"/>
      <c r="D33" s="1256" t="s">
        <v>1907</v>
      </c>
      <c r="E33" s="1256" t="s">
        <v>1908</v>
      </c>
      <c r="F33" s="1256" t="s">
        <v>1909</v>
      </c>
      <c r="G33" s="1256" t="s">
        <v>1987</v>
      </c>
      <c r="H33" s="1257" t="s">
        <v>631</v>
      </c>
      <c r="I33" s="1256" t="s">
        <v>224</v>
      </c>
      <c r="J33" s="1256" t="s">
        <v>1988</v>
      </c>
      <c r="K33" s="1256" t="s">
        <v>1912</v>
      </c>
      <c r="L33" s="1256" t="s">
        <v>1913</v>
      </c>
      <c r="M33" s="1256" t="s">
        <v>1914</v>
      </c>
      <c r="N33" s="1293"/>
      <c r="O33" s="1293" t="s">
        <v>1989</v>
      </c>
      <c r="P33" s="1290" t="s">
        <v>358</v>
      </c>
    </row>
    <row r="34" spans="1:16" ht="30" customHeight="1">
      <c r="A34" s="1258" t="s">
        <v>1990</v>
      </c>
      <c r="B34" s="1264" t="s">
        <v>1991</v>
      </c>
      <c r="C34" s="1260" t="s">
        <v>415</v>
      </c>
      <c r="D34" s="1261"/>
      <c r="E34" s="1261"/>
      <c r="F34" s="1261"/>
      <c r="G34" s="1261"/>
      <c r="H34" s="1262"/>
      <c r="I34" s="1261"/>
      <c r="J34" s="1261"/>
      <c r="K34" s="1261"/>
      <c r="L34" s="1262"/>
      <c r="M34" s="1262"/>
      <c r="N34" s="1258" t="s">
        <v>1735</v>
      </c>
      <c r="O34" s="1263" t="s">
        <v>1992</v>
      </c>
      <c r="P34" s="1258" t="str">
        <f>A34</f>
        <v>B-3.4.1.16</v>
      </c>
    </row>
    <row r="35" spans="1:16" ht="30" customHeight="1">
      <c r="A35" s="1258" t="s">
        <v>1993</v>
      </c>
      <c r="B35" s="1264" t="s">
        <v>1994</v>
      </c>
      <c r="C35" s="1274" t="s">
        <v>1995</v>
      </c>
      <c r="D35" s="1261"/>
      <c r="E35" s="1261"/>
      <c r="F35" s="1261"/>
      <c r="G35" s="1261"/>
      <c r="H35" s="1262"/>
      <c r="I35" s="1261"/>
      <c r="J35" s="1261"/>
      <c r="K35" s="1261"/>
      <c r="L35" s="1262"/>
      <c r="M35" s="1262"/>
      <c r="N35" s="1274" t="s">
        <v>1996</v>
      </c>
      <c r="O35" s="1263" t="s">
        <v>1997</v>
      </c>
      <c r="P35" s="1258" t="str">
        <f t="shared" ref="P35:P42" si="6">A35</f>
        <v>B-3.4.1.17</v>
      </c>
    </row>
    <row r="36" spans="1:16" ht="30" customHeight="1">
      <c r="A36" s="1258" t="s">
        <v>1998</v>
      </c>
      <c r="B36" s="1264" t="s">
        <v>1999</v>
      </c>
      <c r="C36" s="1260" t="s">
        <v>2000</v>
      </c>
      <c r="D36" s="1261"/>
      <c r="E36" s="1261"/>
      <c r="F36" s="1261"/>
      <c r="G36" s="1261"/>
      <c r="H36" s="1262"/>
      <c r="I36" s="1261"/>
      <c r="J36" s="1261"/>
      <c r="K36" s="1261"/>
      <c r="L36" s="1262"/>
      <c r="M36" s="1262"/>
      <c r="N36" s="1258" t="s">
        <v>2001</v>
      </c>
      <c r="O36" s="1263" t="s">
        <v>2002</v>
      </c>
      <c r="P36" s="1258" t="str">
        <f t="shared" si="6"/>
        <v>B-3.4.1.18</v>
      </c>
    </row>
    <row r="37" spans="1:16" s="81" customFormat="1" ht="30" customHeight="1">
      <c r="A37" s="1258" t="s">
        <v>2003</v>
      </c>
      <c r="B37" s="1294" t="s">
        <v>2004</v>
      </c>
      <c r="C37" s="1110" t="s">
        <v>2005</v>
      </c>
      <c r="D37" s="127"/>
      <c r="E37" s="127"/>
      <c r="F37" s="127"/>
      <c r="G37" s="127"/>
      <c r="H37" s="127"/>
      <c r="I37" s="1295"/>
      <c r="J37" s="127"/>
      <c r="K37" s="127"/>
      <c r="L37" s="1219"/>
      <c r="M37" s="1219"/>
      <c r="N37" s="1296" t="s">
        <v>2005</v>
      </c>
      <c r="O37" s="1297" t="s">
        <v>2006</v>
      </c>
      <c r="P37" s="1258" t="str">
        <f t="shared" si="6"/>
        <v>B-3.4.1.19</v>
      </c>
    </row>
    <row r="38" spans="1:16" s="1298" customFormat="1" ht="30" customHeight="1">
      <c r="A38" s="1258" t="s">
        <v>2007</v>
      </c>
      <c r="B38" s="1299" t="s">
        <v>2008</v>
      </c>
      <c r="C38" s="1300" t="s">
        <v>2009</v>
      </c>
      <c r="D38" s="1301"/>
      <c r="E38" s="1302"/>
      <c r="F38" s="1302"/>
      <c r="G38" s="1302"/>
      <c r="H38" s="1302"/>
      <c r="I38" s="1302"/>
      <c r="J38" s="1302"/>
      <c r="K38" s="1302"/>
      <c r="L38" s="1302"/>
      <c r="M38" s="1302"/>
      <c r="N38" s="1303" t="s">
        <v>2010</v>
      </c>
      <c r="O38" s="1304" t="s">
        <v>2011</v>
      </c>
      <c r="P38" s="1258" t="str">
        <f t="shared" si="6"/>
        <v>B-3.4.1.20</v>
      </c>
    </row>
    <row r="39" spans="1:16" s="1298" customFormat="1" ht="30" customHeight="1">
      <c r="A39" s="1258" t="s">
        <v>2012</v>
      </c>
      <c r="B39" s="1299" t="s">
        <v>2013</v>
      </c>
      <c r="C39" s="1300" t="s">
        <v>2009</v>
      </c>
      <c r="D39" s="1301"/>
      <c r="E39" s="1302"/>
      <c r="F39" s="1302"/>
      <c r="G39" s="1302"/>
      <c r="H39" s="1302"/>
      <c r="I39" s="1302"/>
      <c r="J39" s="1302"/>
      <c r="K39" s="1302"/>
      <c r="L39" s="1302"/>
      <c r="M39" s="1302"/>
      <c r="N39" s="1303" t="s">
        <v>2010</v>
      </c>
      <c r="O39" s="1304" t="s">
        <v>2014</v>
      </c>
      <c r="P39" s="1258" t="str">
        <f t="shared" si="6"/>
        <v>B-3.4.1.21</v>
      </c>
    </row>
    <row r="40" spans="1:16" s="1298" customFormat="1" ht="30" customHeight="1">
      <c r="A40" s="1258" t="s">
        <v>2015</v>
      </c>
      <c r="B40" s="1299" t="s">
        <v>2016</v>
      </c>
      <c r="C40" s="1300" t="s">
        <v>2009</v>
      </c>
      <c r="D40" s="1301"/>
      <c r="E40" s="1302"/>
      <c r="F40" s="1302"/>
      <c r="G40" s="1302"/>
      <c r="H40" s="1302"/>
      <c r="I40" s="1302"/>
      <c r="J40" s="1302"/>
      <c r="K40" s="1302"/>
      <c r="L40" s="1302"/>
      <c r="M40" s="1302"/>
      <c r="N40" s="1303" t="s">
        <v>2010</v>
      </c>
      <c r="O40" s="1304" t="s">
        <v>2017</v>
      </c>
      <c r="P40" s="1258" t="str">
        <f t="shared" si="6"/>
        <v>B-3.4.1.22</v>
      </c>
    </row>
    <row r="41" spans="1:16" s="1298" customFormat="1" ht="30" customHeight="1">
      <c r="A41" s="1258" t="s">
        <v>2018</v>
      </c>
      <c r="B41" s="1299" t="s">
        <v>2019</v>
      </c>
      <c r="C41" s="1300" t="s">
        <v>2009</v>
      </c>
      <c r="D41" s="1301"/>
      <c r="E41" s="1302"/>
      <c r="F41" s="1302"/>
      <c r="G41" s="1302"/>
      <c r="H41" s="1302"/>
      <c r="I41" s="1302"/>
      <c r="J41" s="1302"/>
      <c r="K41" s="1302"/>
      <c r="L41" s="1302"/>
      <c r="M41" s="1302"/>
      <c r="N41" s="1303" t="s">
        <v>2010</v>
      </c>
      <c r="O41" s="1304" t="s">
        <v>2020</v>
      </c>
      <c r="P41" s="1258" t="str">
        <f t="shared" si="6"/>
        <v>B-3.4.1.23</v>
      </c>
    </row>
    <row r="42" spans="1:16" s="1298" customFormat="1" ht="30" customHeight="1">
      <c r="A42" s="1258" t="s">
        <v>2021</v>
      </c>
      <c r="B42" s="1299" t="s">
        <v>2022</v>
      </c>
      <c r="C42" s="1300" t="s">
        <v>2009</v>
      </c>
      <c r="D42" s="1301"/>
      <c r="E42" s="1302"/>
      <c r="F42" s="1302"/>
      <c r="G42" s="1302"/>
      <c r="H42" s="1302"/>
      <c r="I42" s="1302"/>
      <c r="J42" s="1302"/>
      <c r="K42" s="1302"/>
      <c r="L42" s="1302"/>
      <c r="M42" s="1302"/>
      <c r="N42" s="1303" t="s">
        <v>2010</v>
      </c>
      <c r="O42" s="1304" t="s">
        <v>2023</v>
      </c>
      <c r="P42" s="1258" t="str">
        <f t="shared" si="6"/>
        <v>B-3.4.1.24</v>
      </c>
    </row>
    <row r="43" spans="1:16" s="1298" customFormat="1" ht="30" customHeight="1">
      <c r="A43" s="1258" t="s">
        <v>2024</v>
      </c>
      <c r="B43" s="1299" t="s">
        <v>2025</v>
      </c>
      <c r="C43" s="1300" t="s">
        <v>2009</v>
      </c>
      <c r="D43" s="1301"/>
      <c r="E43" s="1302"/>
      <c r="F43" s="1302"/>
      <c r="G43" s="1302"/>
      <c r="H43" s="1302"/>
      <c r="I43" s="1302"/>
      <c r="J43" s="1302"/>
      <c r="K43" s="1302"/>
      <c r="L43" s="1302"/>
      <c r="M43" s="1302"/>
      <c r="N43" s="1303" t="s">
        <v>2010</v>
      </c>
      <c r="O43" s="1304" t="s">
        <v>2026</v>
      </c>
      <c r="P43" s="1258" t="str">
        <f t="shared" ref="P43:P52" si="7">A43</f>
        <v>B-3.4.1.26</v>
      </c>
    </row>
    <row r="44" spans="1:16" s="1289" customFormat="1" ht="32.25" customHeight="1">
      <c r="A44" s="1290" t="s">
        <v>210</v>
      </c>
      <c r="B44" s="1291" t="s">
        <v>1986</v>
      </c>
      <c r="C44" s="1292"/>
      <c r="D44" s="1256" t="s">
        <v>1907</v>
      </c>
      <c r="E44" s="1256" t="s">
        <v>1908</v>
      </c>
      <c r="F44" s="1256" t="s">
        <v>1909</v>
      </c>
      <c r="G44" s="1256" t="s">
        <v>1987</v>
      </c>
      <c r="H44" s="1257" t="s">
        <v>631</v>
      </c>
      <c r="I44" s="1256" t="s">
        <v>224</v>
      </c>
      <c r="J44" s="1256" t="s">
        <v>1988</v>
      </c>
      <c r="K44" s="1256" t="s">
        <v>1912</v>
      </c>
      <c r="L44" s="1256" t="s">
        <v>1913</v>
      </c>
      <c r="M44" s="1256" t="s">
        <v>1914</v>
      </c>
      <c r="N44" s="1293"/>
      <c r="O44" s="1293" t="s">
        <v>1989</v>
      </c>
      <c r="P44" s="1290" t="s">
        <v>358</v>
      </c>
    </row>
    <row r="45" spans="1:16" s="1298" customFormat="1" ht="30" customHeight="1">
      <c r="A45" s="1258" t="s">
        <v>2027</v>
      </c>
      <c r="B45" s="1299" t="s">
        <v>2028</v>
      </c>
      <c r="C45" s="1300" t="s">
        <v>2009</v>
      </c>
      <c r="D45" s="1301"/>
      <c r="E45" s="1302"/>
      <c r="F45" s="1302"/>
      <c r="G45" s="1302"/>
      <c r="H45" s="1302"/>
      <c r="I45" s="1302"/>
      <c r="J45" s="1302"/>
      <c r="K45" s="1302"/>
      <c r="L45" s="1302"/>
      <c r="M45" s="1302"/>
      <c r="N45" s="1303" t="s">
        <v>2010</v>
      </c>
      <c r="O45" s="1304" t="s">
        <v>2029</v>
      </c>
      <c r="P45" s="1258" t="str">
        <f t="shared" si="7"/>
        <v>B-3.4.1.27</v>
      </c>
    </row>
    <row r="46" spans="1:16" s="1298" customFormat="1" ht="30" customHeight="1">
      <c r="A46" s="1258" t="s">
        <v>2030</v>
      </c>
      <c r="B46" s="1299" t="s">
        <v>2031</v>
      </c>
      <c r="C46" s="1300" t="s">
        <v>2009</v>
      </c>
      <c r="D46" s="1301"/>
      <c r="E46" s="1302"/>
      <c r="F46" s="1302"/>
      <c r="G46" s="1302"/>
      <c r="H46" s="1302"/>
      <c r="I46" s="1302"/>
      <c r="J46" s="1302"/>
      <c r="K46" s="1302"/>
      <c r="L46" s="1302"/>
      <c r="M46" s="1302"/>
      <c r="N46" s="1303" t="s">
        <v>2010</v>
      </c>
      <c r="O46" s="1304" t="s">
        <v>2032</v>
      </c>
      <c r="P46" s="1258" t="str">
        <f t="shared" si="7"/>
        <v>B-3.4.1.28</v>
      </c>
    </row>
    <row r="47" spans="1:16" s="1298" customFormat="1" ht="30" customHeight="1">
      <c r="A47" s="1258" t="s">
        <v>2033</v>
      </c>
      <c r="B47" s="1299" t="s">
        <v>2034</v>
      </c>
      <c r="C47" s="1300" t="s">
        <v>2009</v>
      </c>
      <c r="D47" s="1301"/>
      <c r="E47" s="1302"/>
      <c r="F47" s="1302"/>
      <c r="G47" s="1302"/>
      <c r="H47" s="1302"/>
      <c r="I47" s="1302"/>
      <c r="J47" s="1302"/>
      <c r="K47" s="1302"/>
      <c r="L47" s="1302"/>
      <c r="M47" s="1302"/>
      <c r="N47" s="1303" t="s">
        <v>2010</v>
      </c>
      <c r="O47" s="1304" t="s">
        <v>2035</v>
      </c>
      <c r="P47" s="1258" t="str">
        <f t="shared" si="7"/>
        <v>B-3.4.1.29</v>
      </c>
    </row>
    <row r="48" spans="1:16" s="1298" customFormat="1" ht="30" customHeight="1">
      <c r="A48" s="1258" t="s">
        <v>2036</v>
      </c>
      <c r="B48" s="1299" t="s">
        <v>2037</v>
      </c>
      <c r="C48" s="1300" t="s">
        <v>2009</v>
      </c>
      <c r="D48" s="1301"/>
      <c r="E48" s="1302"/>
      <c r="F48" s="1302"/>
      <c r="G48" s="1302"/>
      <c r="H48" s="1302"/>
      <c r="I48" s="1302"/>
      <c r="J48" s="1302"/>
      <c r="K48" s="1302"/>
      <c r="L48" s="1302"/>
      <c r="M48" s="1302"/>
      <c r="N48" s="1303" t="s">
        <v>2010</v>
      </c>
      <c r="O48" s="1304" t="s">
        <v>2038</v>
      </c>
      <c r="P48" s="1258" t="str">
        <f t="shared" si="7"/>
        <v>B-3.4.1.31</v>
      </c>
    </row>
    <row r="49" spans="1:16" s="1298" customFormat="1" ht="30" customHeight="1">
      <c r="A49" s="1258" t="s">
        <v>2039</v>
      </c>
      <c r="B49" s="1299" t="s">
        <v>2040</v>
      </c>
      <c r="C49" s="1300" t="s">
        <v>2009</v>
      </c>
      <c r="D49" s="1301"/>
      <c r="E49" s="1302"/>
      <c r="F49" s="1302"/>
      <c r="G49" s="1302"/>
      <c r="H49" s="1302"/>
      <c r="I49" s="1302"/>
      <c r="J49" s="1302"/>
      <c r="K49" s="1302"/>
      <c r="L49" s="1302"/>
      <c r="M49" s="1302"/>
      <c r="N49" s="1303" t="s">
        <v>2010</v>
      </c>
      <c r="O49" s="1304" t="s">
        <v>2041</v>
      </c>
      <c r="P49" s="1258" t="str">
        <f t="shared" si="7"/>
        <v>B-3.4.1.32</v>
      </c>
    </row>
    <row r="50" spans="1:16" s="1298" customFormat="1" ht="30" customHeight="1">
      <c r="A50" s="1258" t="s">
        <v>2042</v>
      </c>
      <c r="B50" s="1299" t="s">
        <v>2043</v>
      </c>
      <c r="C50" s="1300" t="s">
        <v>2009</v>
      </c>
      <c r="D50" s="1301"/>
      <c r="E50" s="1302"/>
      <c r="F50" s="1302"/>
      <c r="G50" s="1302"/>
      <c r="H50" s="1302"/>
      <c r="I50" s="1302"/>
      <c r="J50" s="1302"/>
      <c r="K50" s="1302"/>
      <c r="L50" s="1302"/>
      <c r="M50" s="1302"/>
      <c r="N50" s="1303" t="s">
        <v>2010</v>
      </c>
      <c r="O50" s="1304" t="s">
        <v>2044</v>
      </c>
      <c r="P50" s="1258" t="str">
        <f t="shared" si="7"/>
        <v>B-3.4.1.33</v>
      </c>
    </row>
    <row r="51" spans="1:16" s="1298" customFormat="1" ht="30" customHeight="1">
      <c r="A51" s="1258" t="s">
        <v>2045</v>
      </c>
      <c r="B51" s="1299" t="s">
        <v>2046</v>
      </c>
      <c r="C51" s="1300" t="s">
        <v>2009</v>
      </c>
      <c r="D51" s="1301"/>
      <c r="E51" s="1302"/>
      <c r="F51" s="1302"/>
      <c r="G51" s="1302"/>
      <c r="H51" s="1302"/>
      <c r="I51" s="1302"/>
      <c r="J51" s="1302"/>
      <c r="K51" s="1302"/>
      <c r="L51" s="1302"/>
      <c r="M51" s="1302"/>
      <c r="N51" s="1303" t="s">
        <v>2010</v>
      </c>
      <c r="O51" s="1304" t="s">
        <v>2047</v>
      </c>
      <c r="P51" s="1258" t="str">
        <f t="shared" si="7"/>
        <v>B-3.4.1.34</v>
      </c>
    </row>
    <row r="52" spans="1:16" s="1298" customFormat="1" ht="30" customHeight="1">
      <c r="A52" s="1258" t="s">
        <v>2048</v>
      </c>
      <c r="B52" s="1299" t="s">
        <v>2049</v>
      </c>
      <c r="C52" s="1300" t="s">
        <v>2050</v>
      </c>
      <c r="D52" s="1301"/>
      <c r="E52" s="1302"/>
      <c r="F52" s="1302"/>
      <c r="G52" s="1302"/>
      <c r="H52" s="1302"/>
      <c r="I52" s="1302"/>
      <c r="J52" s="1302"/>
      <c r="K52" s="1302"/>
      <c r="L52" s="1302"/>
      <c r="M52" s="1302"/>
      <c r="N52" s="1296" t="s">
        <v>2050</v>
      </c>
      <c r="O52" s="1304" t="s">
        <v>2051</v>
      </c>
      <c r="P52" s="1258" t="str">
        <f t="shared" si="7"/>
        <v>B-3.4.1.35</v>
      </c>
    </row>
    <row r="53" spans="1:16" ht="30" customHeight="1">
      <c r="A53" s="3277" t="s">
        <v>2052</v>
      </c>
      <c r="B53" s="3275" t="s">
        <v>2053</v>
      </c>
      <c r="C53" s="1260" t="s">
        <v>2054</v>
      </c>
      <c r="D53" s="1261"/>
      <c r="E53" s="1261"/>
      <c r="F53" s="1261"/>
      <c r="G53" s="1261"/>
      <c r="H53" s="1262"/>
      <c r="I53" s="1261"/>
      <c r="J53" s="1261"/>
      <c r="K53" s="1261"/>
      <c r="L53" s="1262"/>
      <c r="M53" s="1262"/>
      <c r="N53" s="1258" t="s">
        <v>2055</v>
      </c>
      <c r="O53" s="3279" t="s">
        <v>2056</v>
      </c>
      <c r="P53" s="3277" t="str">
        <f>A53</f>
        <v>B-3.4.1.36</v>
      </c>
    </row>
    <row r="54" spans="1:16" ht="30" customHeight="1">
      <c r="A54" s="3278"/>
      <c r="B54" s="3276"/>
      <c r="C54" s="1260" t="s">
        <v>2057</v>
      </c>
      <c r="D54" s="1261"/>
      <c r="E54" s="1261"/>
      <c r="F54" s="1261"/>
      <c r="G54" s="1261"/>
      <c r="H54" s="1262"/>
      <c r="I54" s="1261"/>
      <c r="J54" s="1261"/>
      <c r="K54" s="1261"/>
      <c r="L54" s="1262"/>
      <c r="M54" s="1262"/>
      <c r="N54" s="1258" t="s">
        <v>2058</v>
      </c>
      <c r="O54" s="3279"/>
      <c r="P54" s="3278"/>
    </row>
    <row r="55" spans="1:16" ht="30" customHeight="1">
      <c r="A55" s="1305" t="s">
        <v>2059</v>
      </c>
      <c r="B55" s="1306" t="s">
        <v>2060</v>
      </c>
      <c r="C55" s="1260" t="s">
        <v>1966</v>
      </c>
      <c r="D55" s="1261"/>
      <c r="E55" s="1261"/>
      <c r="F55" s="1261"/>
      <c r="G55" s="1261"/>
      <c r="H55" s="1262"/>
      <c r="I55" s="1261"/>
      <c r="J55" s="1261"/>
      <c r="K55" s="1261"/>
      <c r="L55" s="1262"/>
      <c r="M55" s="1262"/>
      <c r="N55" s="1258" t="s">
        <v>1967</v>
      </c>
      <c r="O55" s="1263" t="s">
        <v>2061</v>
      </c>
      <c r="P55" s="1307" t="str">
        <f>A55</f>
        <v>B-3.4.1.37</v>
      </c>
    </row>
    <row r="56" spans="1:16" s="1308" customFormat="1" ht="42.75" customHeight="1">
      <c r="A56" s="1309" t="s">
        <v>210</v>
      </c>
      <c r="B56" s="1310" t="s">
        <v>2062</v>
      </c>
      <c r="C56" s="1310"/>
      <c r="D56" s="1256" t="s">
        <v>1907</v>
      </c>
      <c r="E56" s="1256" t="s">
        <v>1908</v>
      </c>
      <c r="F56" s="1256" t="s">
        <v>1909</v>
      </c>
      <c r="G56" s="1256" t="s">
        <v>1987</v>
      </c>
      <c r="H56" s="1257" t="s">
        <v>631</v>
      </c>
      <c r="I56" s="1256" t="s">
        <v>224</v>
      </c>
      <c r="J56" s="1256" t="s">
        <v>1988</v>
      </c>
      <c r="K56" s="1256" t="s">
        <v>1912</v>
      </c>
      <c r="L56" s="1256" t="s">
        <v>1913</v>
      </c>
      <c r="M56" s="1256" t="s">
        <v>1914</v>
      </c>
      <c r="N56" s="1310"/>
      <c r="O56" s="1311" t="s">
        <v>2063</v>
      </c>
      <c r="P56" s="1293" t="s">
        <v>358</v>
      </c>
    </row>
    <row r="57" spans="1:16" ht="25.25" customHeight="1">
      <c r="A57" s="1258" t="s">
        <v>2064</v>
      </c>
      <c r="B57" s="1312" t="s">
        <v>2065</v>
      </c>
      <c r="C57" s="1260" t="s">
        <v>2009</v>
      </c>
      <c r="D57" s="1261"/>
      <c r="E57" s="1261"/>
      <c r="F57" s="1261"/>
      <c r="G57" s="1261"/>
      <c r="H57" s="1262"/>
      <c r="I57" s="1261"/>
      <c r="J57" s="1261"/>
      <c r="K57" s="1261"/>
      <c r="L57" s="1261"/>
      <c r="M57" s="1262"/>
      <c r="N57" s="1276" t="s">
        <v>2010</v>
      </c>
      <c r="O57" s="1313" t="s">
        <v>2066</v>
      </c>
      <c r="P57" s="1258" t="str">
        <f>A57</f>
        <v>B-3.4.1.38</v>
      </c>
    </row>
    <row r="58" spans="1:16" ht="25.25" customHeight="1">
      <c r="A58" s="1258" t="s">
        <v>2067</v>
      </c>
      <c r="B58" s="1264" t="s">
        <v>2068</v>
      </c>
      <c r="C58" s="1260" t="s">
        <v>2009</v>
      </c>
      <c r="D58" s="1261"/>
      <c r="E58" s="1261"/>
      <c r="F58" s="1261"/>
      <c r="G58" s="1261"/>
      <c r="H58" s="1262"/>
      <c r="I58" s="1261"/>
      <c r="J58" s="1261"/>
      <c r="K58" s="1261"/>
      <c r="L58" s="1261"/>
      <c r="M58" s="1262"/>
      <c r="N58" s="1276" t="s">
        <v>2010</v>
      </c>
      <c r="O58" s="1313" t="s">
        <v>2069</v>
      </c>
      <c r="P58" s="1258" t="str">
        <f t="shared" ref="P58:P63" si="8">A58</f>
        <v>B-3.4.1.39</v>
      </c>
    </row>
    <row r="59" spans="1:16" ht="25.25" customHeight="1">
      <c r="A59" s="1258" t="s">
        <v>2070</v>
      </c>
      <c r="B59" s="1264" t="s">
        <v>2071</v>
      </c>
      <c r="C59" s="1260" t="s">
        <v>2009</v>
      </c>
      <c r="D59" s="1261"/>
      <c r="E59" s="1261"/>
      <c r="F59" s="1261"/>
      <c r="G59" s="1261"/>
      <c r="H59" s="1262"/>
      <c r="I59" s="1261"/>
      <c r="J59" s="1261"/>
      <c r="K59" s="1261"/>
      <c r="L59" s="1261"/>
      <c r="M59" s="1262"/>
      <c r="N59" s="1276" t="s">
        <v>2010</v>
      </c>
      <c r="O59" s="1313" t="s">
        <v>2072</v>
      </c>
      <c r="P59" s="1258" t="str">
        <f t="shared" si="8"/>
        <v>B-3.4.1.40</v>
      </c>
    </row>
    <row r="60" spans="1:16" ht="25.25" customHeight="1">
      <c r="A60" s="1258" t="s">
        <v>2073</v>
      </c>
      <c r="B60" s="1264" t="s">
        <v>2074</v>
      </c>
      <c r="C60" s="1260" t="s">
        <v>2009</v>
      </c>
      <c r="D60" s="1261"/>
      <c r="E60" s="1261"/>
      <c r="F60" s="1261"/>
      <c r="G60" s="1261"/>
      <c r="H60" s="1262"/>
      <c r="I60" s="1261"/>
      <c r="J60" s="1261"/>
      <c r="K60" s="1261"/>
      <c r="L60" s="1261"/>
      <c r="M60" s="1262"/>
      <c r="N60" s="1276" t="s">
        <v>2010</v>
      </c>
      <c r="O60" s="1313" t="s">
        <v>2075</v>
      </c>
      <c r="P60" s="1258" t="str">
        <f t="shared" si="8"/>
        <v>B-3.4.1.41</v>
      </c>
    </row>
    <row r="61" spans="1:16" ht="25.25" customHeight="1">
      <c r="A61" s="1258" t="s">
        <v>2076</v>
      </c>
      <c r="B61" s="1264" t="s">
        <v>2077</v>
      </c>
      <c r="C61" s="1260" t="s">
        <v>2009</v>
      </c>
      <c r="D61" s="1261"/>
      <c r="E61" s="1261"/>
      <c r="F61" s="1261"/>
      <c r="G61" s="1261"/>
      <c r="H61" s="1262"/>
      <c r="I61" s="1261"/>
      <c r="J61" s="1261"/>
      <c r="K61" s="1261"/>
      <c r="L61" s="1261"/>
      <c r="M61" s="1262"/>
      <c r="N61" s="1276" t="s">
        <v>2010</v>
      </c>
      <c r="O61" s="1313" t="s">
        <v>2078</v>
      </c>
      <c r="P61" s="1258" t="str">
        <f t="shared" si="8"/>
        <v>B-3.4.1.42</v>
      </c>
    </row>
    <row r="62" spans="1:16" ht="25.25" customHeight="1">
      <c r="A62" s="1258" t="s">
        <v>2079</v>
      </c>
      <c r="B62" s="1264" t="s">
        <v>2080</v>
      </c>
      <c r="C62" s="1260" t="s">
        <v>388</v>
      </c>
      <c r="D62" s="1261"/>
      <c r="E62" s="1261"/>
      <c r="F62" s="1261"/>
      <c r="G62" s="1261"/>
      <c r="H62" s="1262"/>
      <c r="I62" s="1261"/>
      <c r="J62" s="1261"/>
      <c r="K62" s="1261"/>
      <c r="L62" s="1261"/>
      <c r="M62" s="1262"/>
      <c r="N62" s="1276" t="s">
        <v>2081</v>
      </c>
      <c r="O62" s="1263" t="s">
        <v>2082</v>
      </c>
      <c r="P62" s="1258" t="str">
        <f t="shared" si="8"/>
        <v>B-3.4.1.43</v>
      </c>
    </row>
    <row r="63" spans="1:16" ht="25.25" customHeight="1">
      <c r="A63" s="1258" t="s">
        <v>2083</v>
      </c>
      <c r="B63" s="1264" t="s">
        <v>2084</v>
      </c>
      <c r="C63" s="1260" t="s">
        <v>388</v>
      </c>
      <c r="D63" s="1261"/>
      <c r="E63" s="1261"/>
      <c r="F63" s="1261"/>
      <c r="G63" s="1261"/>
      <c r="H63" s="1262"/>
      <c r="I63" s="1261"/>
      <c r="J63" s="1261"/>
      <c r="K63" s="1261"/>
      <c r="L63" s="1261"/>
      <c r="M63" s="1262"/>
      <c r="N63" s="1276" t="s">
        <v>2081</v>
      </c>
      <c r="O63" s="1263" t="s">
        <v>2085</v>
      </c>
      <c r="P63" s="1258" t="str">
        <f t="shared" si="8"/>
        <v>B-3.4.1.44</v>
      </c>
    </row>
    <row r="64" spans="1:16" ht="25.25" customHeight="1">
      <c r="A64" s="1314" t="s">
        <v>210</v>
      </c>
      <c r="B64" s="1310" t="s">
        <v>2086</v>
      </c>
      <c r="C64" s="1315"/>
      <c r="D64" s="1315"/>
      <c r="E64" s="1315"/>
      <c r="F64" s="1315"/>
      <c r="G64" s="1315"/>
      <c r="H64" s="1315"/>
      <c r="I64" s="1315"/>
      <c r="J64" s="1315"/>
      <c r="K64" s="1315"/>
      <c r="L64" s="1315"/>
      <c r="M64" s="1315"/>
      <c r="N64" s="1315"/>
      <c r="O64" s="1316" t="s">
        <v>2087</v>
      </c>
      <c r="P64" s="1293" t="s">
        <v>358</v>
      </c>
    </row>
    <row r="65" spans="1:16" ht="25.25" customHeight="1">
      <c r="A65" s="1258" t="s">
        <v>2088</v>
      </c>
      <c r="B65" s="1264" t="s">
        <v>2089</v>
      </c>
      <c r="C65" s="1260" t="s">
        <v>1507</v>
      </c>
      <c r="D65" s="1261"/>
      <c r="E65" s="1261"/>
      <c r="F65" s="1261"/>
      <c r="G65" s="1261"/>
      <c r="H65" s="1262"/>
      <c r="I65" s="1261"/>
      <c r="J65" s="1261"/>
      <c r="K65" s="1261"/>
      <c r="L65" s="1261"/>
      <c r="M65" s="1262"/>
      <c r="N65" s="1258" t="s">
        <v>1508</v>
      </c>
      <c r="O65" s="1313" t="s">
        <v>2090</v>
      </c>
      <c r="P65" s="1258" t="str">
        <f t="shared" ref="P65:P70" si="9">A65</f>
        <v>B-3.4.1.45</v>
      </c>
    </row>
    <row r="66" spans="1:16" ht="25.25" customHeight="1">
      <c r="A66" s="1258" t="s">
        <v>2091</v>
      </c>
      <c r="B66" s="1264" t="s">
        <v>2092</v>
      </c>
      <c r="C66" s="1260" t="s">
        <v>1507</v>
      </c>
      <c r="D66" s="1261"/>
      <c r="E66" s="1261"/>
      <c r="F66" s="1261"/>
      <c r="G66" s="1261"/>
      <c r="H66" s="1262"/>
      <c r="I66" s="1261"/>
      <c r="J66" s="1261"/>
      <c r="K66" s="1261"/>
      <c r="L66" s="1261"/>
      <c r="M66" s="1262"/>
      <c r="N66" s="1276" t="s">
        <v>1508</v>
      </c>
      <c r="O66" s="1313" t="s">
        <v>2093</v>
      </c>
      <c r="P66" s="1258" t="str">
        <f t="shared" si="9"/>
        <v>B-3.4.1.46</v>
      </c>
    </row>
    <row r="67" spans="1:16" ht="25.25" customHeight="1">
      <c r="A67" s="1258" t="s">
        <v>2094</v>
      </c>
      <c r="B67" s="1264" t="s">
        <v>2095</v>
      </c>
      <c r="C67" s="1260" t="s">
        <v>1507</v>
      </c>
      <c r="D67" s="1261"/>
      <c r="E67" s="1261"/>
      <c r="F67" s="1261"/>
      <c r="G67" s="1261"/>
      <c r="H67" s="1262"/>
      <c r="I67" s="1261"/>
      <c r="J67" s="1261"/>
      <c r="K67" s="1261"/>
      <c r="L67" s="1261"/>
      <c r="M67" s="1262"/>
      <c r="N67" s="1276" t="s">
        <v>1508</v>
      </c>
      <c r="O67" s="1313" t="s">
        <v>2096</v>
      </c>
      <c r="P67" s="1258" t="str">
        <f t="shared" si="9"/>
        <v>B-3.4.1.47</v>
      </c>
    </row>
    <row r="68" spans="1:16" ht="25.25" customHeight="1">
      <c r="A68" s="1258" t="s">
        <v>2097</v>
      </c>
      <c r="B68" s="1264" t="s">
        <v>2098</v>
      </c>
      <c r="C68" s="1260" t="s">
        <v>1507</v>
      </c>
      <c r="D68" s="1261"/>
      <c r="E68" s="1261"/>
      <c r="F68" s="1261"/>
      <c r="G68" s="1261"/>
      <c r="H68" s="1262"/>
      <c r="I68" s="1261"/>
      <c r="J68" s="1261"/>
      <c r="K68" s="1261"/>
      <c r="L68" s="1261"/>
      <c r="M68" s="1262"/>
      <c r="N68" s="1276" t="s">
        <v>1508</v>
      </c>
      <c r="O68" s="1313" t="s">
        <v>2099</v>
      </c>
      <c r="P68" s="1258" t="str">
        <f t="shared" si="9"/>
        <v>B-3.4.1.48</v>
      </c>
    </row>
    <row r="69" spans="1:16" ht="25.25" customHeight="1">
      <c r="A69" s="1258" t="s">
        <v>2100</v>
      </c>
      <c r="B69" s="1264" t="s">
        <v>2101</v>
      </c>
      <c r="C69" s="1260" t="s">
        <v>1507</v>
      </c>
      <c r="D69" s="1261"/>
      <c r="E69" s="1261"/>
      <c r="F69" s="1261"/>
      <c r="G69" s="1261"/>
      <c r="H69" s="1262"/>
      <c r="I69" s="1261"/>
      <c r="J69" s="1261"/>
      <c r="K69" s="1261"/>
      <c r="L69" s="1261"/>
      <c r="M69" s="1262"/>
      <c r="N69" s="1276" t="s">
        <v>1508</v>
      </c>
      <c r="O69" s="1313" t="s">
        <v>2102</v>
      </c>
      <c r="P69" s="1258" t="str">
        <f t="shared" si="9"/>
        <v>B-3.4.1.49</v>
      </c>
    </row>
    <row r="70" spans="1:16" ht="40.25" customHeight="1">
      <c r="A70" s="1258" t="s">
        <v>2103</v>
      </c>
      <c r="B70" s="1264" t="s">
        <v>2104</v>
      </c>
      <c r="C70" s="1272"/>
      <c r="D70" s="1261"/>
      <c r="E70" s="1261"/>
      <c r="F70" s="1261"/>
      <c r="G70" s="1261"/>
      <c r="H70" s="1262"/>
      <c r="I70" s="1261"/>
      <c r="J70" s="1261"/>
      <c r="K70" s="1261"/>
      <c r="L70" s="1261"/>
      <c r="M70" s="1262"/>
      <c r="N70" s="1317"/>
      <c r="O70" s="1313" t="s">
        <v>2105</v>
      </c>
      <c r="P70" s="1258" t="str">
        <f t="shared" si="9"/>
        <v>B-3.4.1.50</v>
      </c>
    </row>
    <row r="71" spans="1:16" ht="25.25" customHeight="1">
      <c r="A71" s="1309" t="s">
        <v>210</v>
      </c>
      <c r="B71" s="1318" t="s">
        <v>2106</v>
      </c>
      <c r="C71" s="1314"/>
      <c r="D71" s="1315"/>
      <c r="E71" s="1315"/>
      <c r="F71" s="1315"/>
      <c r="G71" s="1315"/>
      <c r="H71" s="1315"/>
      <c r="I71" s="1315"/>
      <c r="J71" s="1315"/>
      <c r="K71" s="1315"/>
      <c r="L71" s="1315"/>
      <c r="M71" s="1315"/>
      <c r="N71" s="1315"/>
      <c r="O71" s="1319" t="s">
        <v>2107</v>
      </c>
      <c r="P71" s="1293" t="s">
        <v>358</v>
      </c>
    </row>
    <row r="72" spans="1:16" ht="25.25" customHeight="1">
      <c r="A72" s="1258" t="s">
        <v>2108</v>
      </c>
      <c r="B72" s="1264" t="s">
        <v>2109</v>
      </c>
      <c r="C72" s="1260" t="s">
        <v>1507</v>
      </c>
      <c r="D72" s="1261"/>
      <c r="E72" s="1261"/>
      <c r="F72" s="1261"/>
      <c r="G72" s="1261"/>
      <c r="H72" s="1261"/>
      <c r="I72" s="1261"/>
      <c r="J72" s="1261"/>
      <c r="K72" s="1261"/>
      <c r="L72" s="1261"/>
      <c r="M72" s="1261"/>
      <c r="N72" s="1276" t="s">
        <v>1508</v>
      </c>
      <c r="O72" s="1313" t="s">
        <v>2110</v>
      </c>
      <c r="P72" s="1258" t="str">
        <f>A72</f>
        <v>B-3.4.1.51</v>
      </c>
    </row>
    <row r="73" spans="1:16" ht="25.25" customHeight="1">
      <c r="A73" s="1258" t="s">
        <v>2111</v>
      </c>
      <c r="B73" s="1264" t="s">
        <v>2112</v>
      </c>
      <c r="C73" s="1260" t="s">
        <v>1507</v>
      </c>
      <c r="D73" s="1261"/>
      <c r="E73" s="1261"/>
      <c r="F73" s="1261"/>
      <c r="G73" s="1261"/>
      <c r="H73" s="1261"/>
      <c r="I73" s="1261"/>
      <c r="J73" s="1261"/>
      <c r="K73" s="1261"/>
      <c r="L73" s="1261"/>
      <c r="M73" s="1261"/>
      <c r="N73" s="1276" t="s">
        <v>1508</v>
      </c>
      <c r="O73" s="1313" t="s">
        <v>2113</v>
      </c>
      <c r="P73" s="1258" t="str">
        <f>A73</f>
        <v>B-3.4.1.52</v>
      </c>
    </row>
    <row r="74" spans="1:16" ht="25.25" customHeight="1">
      <c r="A74" s="1258" t="s">
        <v>2114</v>
      </c>
      <c r="B74" s="1264" t="s">
        <v>2115</v>
      </c>
      <c r="C74" s="1260" t="s">
        <v>1507</v>
      </c>
      <c r="D74" s="1261"/>
      <c r="E74" s="1261"/>
      <c r="F74" s="1261"/>
      <c r="G74" s="1261"/>
      <c r="H74" s="1261"/>
      <c r="I74" s="1261"/>
      <c r="J74" s="1261"/>
      <c r="K74" s="1261"/>
      <c r="L74" s="1261"/>
      <c r="M74" s="1261"/>
      <c r="N74" s="1276" t="s">
        <v>1508</v>
      </c>
      <c r="O74" s="1313" t="s">
        <v>2116</v>
      </c>
      <c r="P74" s="1258" t="str">
        <f>A74</f>
        <v>B-3.4.1.53</v>
      </c>
    </row>
    <row r="75" spans="1:16" ht="44" customHeight="1">
      <c r="A75" s="1258" t="s">
        <v>2117</v>
      </c>
      <c r="B75" s="1264" t="s">
        <v>2118</v>
      </c>
      <c r="C75" s="1272"/>
      <c r="D75" s="1261"/>
      <c r="E75" s="1261"/>
      <c r="F75" s="1261"/>
      <c r="G75" s="1261"/>
      <c r="H75" s="1261"/>
      <c r="I75" s="1261"/>
      <c r="J75" s="1261"/>
      <c r="K75" s="1261"/>
      <c r="L75" s="1261"/>
      <c r="M75" s="1261"/>
      <c r="N75" s="1317"/>
      <c r="O75" s="1313" t="s">
        <v>2119</v>
      </c>
      <c r="P75" s="1258" t="str">
        <f>A75</f>
        <v>B-3.4.1.54</v>
      </c>
    </row>
    <row r="76" spans="1:16">
      <c r="A76" s="1277" t="s">
        <v>341</v>
      </c>
      <c r="B76" s="1278"/>
      <c r="C76" s="1279"/>
      <c r="D76" s="1279"/>
      <c r="E76" s="1279"/>
      <c r="F76" s="1279"/>
      <c r="H76" s="1280"/>
      <c r="I76" s="1280"/>
      <c r="J76" s="1280"/>
      <c r="K76" s="1280"/>
      <c r="L76" s="1280"/>
      <c r="M76" s="1280"/>
      <c r="N76" s="1280"/>
      <c r="O76" s="1280"/>
      <c r="P76" s="1281" t="s">
        <v>342</v>
      </c>
    </row>
    <row r="77" spans="1:16" ht="14.5">
      <c r="A77" s="1282" t="s">
        <v>2120</v>
      </c>
      <c r="B77" s="1278"/>
      <c r="C77" s="1279"/>
      <c r="D77" s="1279"/>
      <c r="E77" s="1279"/>
      <c r="F77" s="1279"/>
      <c r="H77" s="1283"/>
      <c r="I77" s="1283"/>
      <c r="J77" s="1283"/>
      <c r="K77" s="1283"/>
      <c r="L77" s="1283"/>
      <c r="M77" s="1283"/>
      <c r="N77" s="1283"/>
      <c r="O77" s="1283"/>
      <c r="P77" s="1284" t="s">
        <v>2121</v>
      </c>
    </row>
    <row r="79" spans="1:16">
      <c r="B79" s="1320" t="s">
        <v>259</v>
      </c>
    </row>
  </sheetData>
  <mergeCells count="8">
    <mergeCell ref="B53:B54"/>
    <mergeCell ref="A53:A54"/>
    <mergeCell ref="P53:P54"/>
    <mergeCell ref="O53:O54"/>
    <mergeCell ref="O14:O16"/>
    <mergeCell ref="B14:B16"/>
    <mergeCell ref="A14:A16"/>
    <mergeCell ref="I30:P30"/>
  </mergeCells>
  <conditionalFormatting sqref="B34:B43 B45:B52">
    <cfRule type="duplicateValues" dxfId="20" priority="64"/>
  </conditionalFormatting>
  <conditionalFormatting sqref="O34:O43 O45:O52">
    <cfRule type="duplicateValues" dxfId="19" priority="66"/>
    <cfRule type="duplicateValues" dxfId="18" priority="68"/>
  </conditionalFormatting>
  <dataValidations count="4">
    <dataValidation type="list" allowBlank="1" showInputMessage="1" showErrorMessage="1" sqref="D26:G26" xr:uid="{00000000-0002-0000-1400-000000000000}">
      <formula1>"1,2,3,4"</formula1>
    </dataValidation>
    <dataValidation type="list" allowBlank="1" showInputMessage="1" showErrorMessage="1" sqref="D27:G27" xr:uid="{00000000-0002-0000-1400-000001000000}">
      <formula1>"1,2,3"</formula1>
    </dataValidation>
    <dataValidation type="list" allowBlank="1" showInputMessage="1" showErrorMessage="1" sqref="D25:G25" xr:uid="{00000000-0002-0000-1400-000002000000}">
      <formula1>"1,2,3,4,5,6"</formula1>
    </dataValidation>
    <dataValidation type="list" allowBlank="1" showInputMessage="1" showErrorMessage="1" sqref="D23:G23" xr:uid="{00000000-0002-0000-1400-000003000000}">
      <formula1>"1, 2, 3"</formula1>
    </dataValidation>
  </dataValidations>
  <printOptions horizontalCentered="1"/>
  <pageMargins left="0.23622047244094499" right="0.23622047244094499" top="0.70866141732283505" bottom="0.23622047244094499" header="0.196850393700787" footer="3.9370078740157501E-2"/>
  <pageSetup paperSize="9" scale="66" orientation="landscape" r:id="rId1"/>
  <headerFooter>
    <oddHeader>&amp;C&amp;K000000&amp;G</oddHeader>
    <oddFooter>&amp;R&amp;P of &amp;N</oddFooter>
    <firstFooter>&amp;R&amp;P of &amp;N</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27"/>
  <sheetViews>
    <sheetView rightToLeft="1" view="pageBreakPreview" topLeftCell="A17" zoomScale="55" zoomScaleNormal="70" zoomScaleSheetLayoutView="55" workbookViewId="0">
      <selection activeCell="V1" sqref="V1:V4"/>
    </sheetView>
  </sheetViews>
  <sheetFormatPr defaultColWidth="9" defaultRowHeight="12.5"/>
  <cols>
    <col min="1" max="1" width="19.36328125" style="47" customWidth="1"/>
    <col min="2" max="2" width="35.54296875" style="1321" customWidth="1"/>
    <col min="3" max="3" width="12.453125" style="1322" customWidth="1"/>
    <col min="4" max="4" width="14.453125" customWidth="1"/>
    <col min="5" max="5" width="14.6328125" customWidth="1"/>
    <col min="6" max="6" width="8.453125" customWidth="1"/>
    <col min="7" max="7" width="10.36328125" customWidth="1"/>
    <col min="8" max="8" width="17.453125" customWidth="1"/>
    <col min="9" max="9" width="19.453125" customWidth="1"/>
    <col min="10" max="10" width="7.6328125" customWidth="1"/>
    <col min="11" max="11" width="10.6328125" customWidth="1"/>
    <col min="12" max="12" width="22.08984375" customWidth="1"/>
    <col min="13" max="13" width="17.6328125" customWidth="1"/>
    <col min="14" max="14" width="19.453125" customWidth="1"/>
    <col min="15" max="15" width="21.453125" customWidth="1"/>
    <col min="16" max="16" width="19" customWidth="1"/>
    <col min="17" max="17" width="3.36328125" customWidth="1"/>
    <col min="18" max="18" width="15.36328125" customWidth="1"/>
    <col min="19" max="19" width="18.54296875" customWidth="1"/>
    <col min="22" max="22" width="15.08984375" customWidth="1"/>
    <col min="23" max="23" width="15.6328125" customWidth="1"/>
    <col min="24" max="24" width="11.54296875" customWidth="1"/>
    <col min="25" max="25" width="35.54296875" customWidth="1"/>
    <col min="26" max="26" width="23.36328125" customWidth="1"/>
    <col min="29" max="29" width="24.36328125" customWidth="1"/>
  </cols>
  <sheetData>
    <row r="1" spans="1:31" s="107" customFormat="1" ht="25.25" customHeight="1">
      <c r="A1" s="1105" t="s">
        <v>196</v>
      </c>
      <c r="B1" s="1323"/>
      <c r="C1" s="3369" t="s">
        <v>4169</v>
      </c>
      <c r="D1" s="2955"/>
      <c r="E1" s="1324"/>
      <c r="F1" s="1972"/>
      <c r="G1" s="1324"/>
      <c r="H1" s="1324"/>
      <c r="I1" s="1324"/>
      <c r="J1" s="1324"/>
      <c r="K1" s="1324"/>
      <c r="L1" s="1324"/>
      <c r="M1" s="413"/>
      <c r="N1" s="1325"/>
      <c r="O1" s="1324"/>
      <c r="P1" s="1324"/>
      <c r="Q1" s="1324"/>
      <c r="R1" s="1324"/>
      <c r="S1" s="1324"/>
      <c r="T1" s="1324"/>
      <c r="U1" s="1324"/>
      <c r="V1" s="2748" t="s">
        <v>4806</v>
      </c>
      <c r="W1" s="1326"/>
      <c r="X1" s="506"/>
      <c r="Y1" s="506"/>
      <c r="Z1" s="1327" t="s">
        <v>1264</v>
      </c>
      <c r="AA1" s="115"/>
      <c r="AB1" s="115"/>
      <c r="AC1" s="115"/>
      <c r="AD1" s="115"/>
      <c r="AE1" s="115"/>
    </row>
    <row r="2" spans="1:31" s="107" customFormat="1" ht="25.25" customHeight="1">
      <c r="A2" s="1105" t="s">
        <v>199</v>
      </c>
      <c r="B2" s="1323"/>
      <c r="C2" s="3369" t="s">
        <v>4163</v>
      </c>
      <c r="D2" s="2955"/>
      <c r="E2" s="1324"/>
      <c r="F2" s="1972"/>
      <c r="G2" s="1324"/>
      <c r="H2" s="1324"/>
      <c r="I2" s="1324"/>
      <c r="J2" s="1324"/>
      <c r="K2" s="1324"/>
      <c r="L2" s="1324"/>
      <c r="M2" s="413"/>
      <c r="N2" s="1325"/>
      <c r="O2" s="1324"/>
      <c r="P2" s="1324"/>
      <c r="Q2" s="1324"/>
      <c r="R2" s="1324"/>
      <c r="S2" s="1324"/>
      <c r="T2" s="1324"/>
      <c r="U2" s="1324"/>
      <c r="V2" s="2810" t="s">
        <v>4937</v>
      </c>
      <c r="W2" s="1326"/>
      <c r="X2" s="506"/>
      <c r="Y2" s="506"/>
      <c r="Z2" s="1327" t="s">
        <v>102</v>
      </c>
      <c r="AA2" s="115"/>
      <c r="AB2" s="115"/>
      <c r="AC2" s="115"/>
      <c r="AD2" s="115"/>
      <c r="AE2" s="115"/>
    </row>
    <row r="3" spans="1:31" s="107" customFormat="1" ht="25.25" customHeight="1">
      <c r="A3" s="1105" t="s">
        <v>201</v>
      </c>
      <c r="B3" s="1323"/>
      <c r="C3" s="3369" t="s">
        <v>4164</v>
      </c>
      <c r="D3" s="2955"/>
      <c r="E3" s="1324"/>
      <c r="F3" s="1324"/>
      <c r="G3" s="1972"/>
      <c r="H3" s="1324"/>
      <c r="I3" s="1324"/>
      <c r="J3" s="1324"/>
      <c r="K3" s="1324"/>
      <c r="L3" s="1324"/>
      <c r="M3" s="413"/>
      <c r="N3" s="1325"/>
      <c r="O3" s="1324"/>
      <c r="P3" s="1324"/>
      <c r="Q3" s="1324"/>
      <c r="R3" s="1324"/>
      <c r="S3" s="1324"/>
      <c r="T3" s="1324"/>
      <c r="U3" s="1324"/>
      <c r="V3" s="2810" t="s">
        <v>4938</v>
      </c>
      <c r="W3" s="1326"/>
      <c r="X3" s="506"/>
      <c r="Y3" s="506"/>
      <c r="Z3" s="1327" t="s">
        <v>104</v>
      </c>
      <c r="AA3" s="115"/>
      <c r="AB3" s="115"/>
      <c r="AC3" s="115"/>
      <c r="AD3" s="115"/>
      <c r="AE3" s="115"/>
    </row>
    <row r="4" spans="1:31" s="107" customFormat="1" ht="25.25" customHeight="1">
      <c r="A4" s="1105" t="s">
        <v>203</v>
      </c>
      <c r="B4" s="1323"/>
      <c r="C4" s="3289">
        <v>45224</v>
      </c>
      <c r="D4" s="3290"/>
      <c r="E4" s="1324"/>
      <c r="F4" s="1324"/>
      <c r="G4" s="1973"/>
      <c r="H4" s="1324"/>
      <c r="I4" s="1324"/>
      <c r="J4" s="1324"/>
      <c r="K4" s="1324"/>
      <c r="L4" s="1324"/>
      <c r="M4" s="413"/>
      <c r="N4" s="1325"/>
      <c r="O4" s="1324"/>
      <c r="P4" s="1324"/>
      <c r="Q4" s="1324"/>
      <c r="R4" s="1324"/>
      <c r="S4" s="1324"/>
      <c r="T4" s="1324"/>
      <c r="U4" s="1324"/>
      <c r="V4" s="2809">
        <v>45224</v>
      </c>
      <c r="W4" s="1326"/>
      <c r="X4" s="506"/>
      <c r="Y4" s="506"/>
      <c r="Z4" s="1327" t="s">
        <v>106</v>
      </c>
      <c r="AA4" s="115"/>
      <c r="AB4" s="115"/>
      <c r="AC4" s="115"/>
      <c r="AD4" s="115"/>
      <c r="AE4" s="115"/>
    </row>
    <row r="5" spans="1:31" s="107" customFormat="1" ht="40.25" customHeight="1">
      <c r="A5" s="1198" t="s">
        <v>205</v>
      </c>
      <c r="B5" s="1328"/>
      <c r="C5" s="3319"/>
      <c r="D5" s="3320"/>
      <c r="E5" s="1324"/>
      <c r="F5" s="1324"/>
      <c r="G5" s="1324"/>
      <c r="H5" s="1324"/>
      <c r="I5" s="1324"/>
      <c r="J5" s="1324"/>
      <c r="K5" s="1324"/>
      <c r="L5" s="1324"/>
      <c r="M5" s="413"/>
      <c r="N5" s="1325"/>
      <c r="O5" s="1324"/>
      <c r="P5" s="1324"/>
      <c r="Q5" s="1324"/>
      <c r="R5" s="1324"/>
      <c r="S5" s="1324"/>
      <c r="T5" s="1324"/>
      <c r="U5" s="1324"/>
      <c r="V5" s="413"/>
      <c r="W5" s="1326"/>
      <c r="X5" s="506"/>
      <c r="Y5" s="506"/>
      <c r="Z5" s="1327" t="s">
        <v>108</v>
      </c>
      <c r="AA5" s="115"/>
      <c r="AB5" s="115"/>
      <c r="AC5" s="115"/>
      <c r="AD5" s="115"/>
      <c r="AE5" s="115"/>
    </row>
    <row r="6" spans="1:31" s="217" customFormat="1" ht="14">
      <c r="A6" s="1106" t="s">
        <v>1660</v>
      </c>
      <c r="B6" s="1107"/>
      <c r="C6" s="1329"/>
      <c r="D6" s="1330"/>
      <c r="E6" s="1330"/>
      <c r="F6" s="1330"/>
      <c r="G6" s="1330"/>
      <c r="H6" s="1330"/>
      <c r="I6" s="1330"/>
      <c r="J6" s="1330"/>
      <c r="K6" s="1330"/>
      <c r="L6" s="1330"/>
      <c r="M6" s="1331"/>
      <c r="N6" s="1332"/>
      <c r="O6" s="1330"/>
      <c r="P6" s="1330"/>
      <c r="Q6" s="1330"/>
      <c r="R6" s="1330"/>
      <c r="S6" s="1330"/>
      <c r="T6" s="1329"/>
      <c r="U6" s="1330"/>
      <c r="V6" s="1330"/>
      <c r="W6" s="1330"/>
      <c r="X6" s="1329"/>
      <c r="Y6" s="1329"/>
      <c r="Z6" s="1333" t="s">
        <v>1661</v>
      </c>
      <c r="AA6" s="220"/>
      <c r="AB6" s="220"/>
      <c r="AC6" s="220"/>
      <c r="AD6" s="220"/>
      <c r="AE6" s="220"/>
    </row>
    <row r="7" spans="1:31" s="107" customFormat="1" ht="20" customHeight="1">
      <c r="A7" s="1334" t="s">
        <v>1903</v>
      </c>
      <c r="B7" s="1335"/>
      <c r="C7" s="1336"/>
      <c r="D7" s="1337"/>
      <c r="E7" s="1337"/>
      <c r="F7" s="1337"/>
      <c r="G7" s="1337"/>
      <c r="H7" s="1337"/>
      <c r="I7" s="1337"/>
      <c r="J7" s="1337"/>
      <c r="K7" s="1337"/>
      <c r="L7" s="1337"/>
      <c r="M7" s="474"/>
      <c r="N7" s="1338"/>
      <c r="O7" s="1337"/>
      <c r="P7" s="1336"/>
      <c r="Q7" s="1337"/>
      <c r="R7" s="1337"/>
      <c r="S7" s="1337"/>
      <c r="T7" s="1337"/>
      <c r="U7" s="1336"/>
      <c r="V7" s="1337"/>
      <c r="W7" s="1337"/>
      <c r="X7" s="1337"/>
      <c r="Y7" s="1339"/>
      <c r="Z7" s="474" t="s">
        <v>1904</v>
      </c>
      <c r="AA7" s="115"/>
      <c r="AB7" s="115"/>
      <c r="AC7" s="115"/>
      <c r="AD7" s="115"/>
      <c r="AE7" s="115"/>
    </row>
    <row r="8" spans="1:31" s="81" customFormat="1" ht="25.25" customHeight="1">
      <c r="A8" s="1340" t="s">
        <v>2122</v>
      </c>
      <c r="B8" s="1341"/>
      <c r="C8" s="1342"/>
      <c r="D8" s="1342"/>
      <c r="E8" s="1343"/>
      <c r="F8" s="1343"/>
      <c r="G8" s="1344"/>
      <c r="H8" s="1344"/>
      <c r="I8" s="1345"/>
      <c r="J8" s="1346"/>
      <c r="K8" s="1346"/>
      <c r="L8" s="1346"/>
      <c r="M8" s="1347"/>
      <c r="N8" s="1348"/>
      <c r="O8" s="1342"/>
      <c r="P8" s="1342"/>
      <c r="Q8" s="1342"/>
      <c r="R8" s="1343"/>
      <c r="S8" s="1343"/>
      <c r="T8" s="1344"/>
      <c r="U8" s="1344"/>
      <c r="V8" s="1345"/>
      <c r="W8" s="1346"/>
      <c r="X8" s="1346"/>
      <c r="Y8" s="1346"/>
      <c r="Z8" s="1349" t="s">
        <v>2123</v>
      </c>
      <c r="AA8" s="142"/>
      <c r="AB8" s="142"/>
      <c r="AC8" s="142"/>
      <c r="AD8" s="142"/>
      <c r="AE8" s="142"/>
    </row>
    <row r="9" spans="1:31" s="81" customFormat="1" ht="40.25" customHeight="1">
      <c r="A9" s="3360" t="s">
        <v>2124</v>
      </c>
      <c r="B9" s="3361"/>
      <c r="C9" s="1342"/>
      <c r="D9" s="1342"/>
      <c r="E9" s="1343"/>
      <c r="F9" s="1343"/>
      <c r="G9" s="1344"/>
      <c r="H9" s="1344"/>
      <c r="I9" s="1345"/>
      <c r="J9" s="1346"/>
      <c r="K9" s="1346"/>
      <c r="L9" s="1982" t="s">
        <v>4240</v>
      </c>
      <c r="M9" s="1347"/>
      <c r="N9" s="1348"/>
      <c r="O9" s="1342"/>
      <c r="P9" s="1342"/>
      <c r="Q9" s="1342"/>
      <c r="R9" s="1343"/>
      <c r="S9" s="1343"/>
      <c r="T9" s="1344"/>
      <c r="U9" s="1344"/>
      <c r="V9" s="1345"/>
      <c r="W9" s="1346"/>
      <c r="X9" s="1346"/>
      <c r="Y9" s="3371" t="s">
        <v>2125</v>
      </c>
      <c r="Z9" s="3372"/>
      <c r="AA9" s="142"/>
      <c r="AB9" s="142"/>
      <c r="AC9" s="142"/>
      <c r="AD9" s="142"/>
      <c r="AE9" s="142"/>
    </row>
    <row r="10" spans="1:31" s="81" customFormat="1" ht="30" customHeight="1">
      <c r="A10" s="1350" t="s">
        <v>210</v>
      </c>
      <c r="B10" s="1351" t="s">
        <v>2126</v>
      </c>
      <c r="C10" s="3321" t="s">
        <v>2127</v>
      </c>
      <c r="D10" s="3307"/>
      <c r="E10" s="3321" t="s">
        <v>2128</v>
      </c>
      <c r="F10" s="3307"/>
      <c r="G10" s="3321" t="s">
        <v>2129</v>
      </c>
      <c r="H10" s="3306"/>
      <c r="I10" s="3307"/>
      <c r="J10" s="3321" t="s">
        <v>2130</v>
      </c>
      <c r="K10" s="3306"/>
      <c r="L10" s="3307"/>
      <c r="M10" s="1352" t="s">
        <v>223</v>
      </c>
      <c r="N10" s="1353" t="s">
        <v>224</v>
      </c>
      <c r="O10" s="3340" t="s">
        <v>2131</v>
      </c>
      <c r="P10" s="3341"/>
      <c r="Q10" s="3342"/>
      <c r="R10" s="3316" t="s">
        <v>2132</v>
      </c>
      <c r="S10" s="3317"/>
      <c r="T10" s="3316" t="s">
        <v>634</v>
      </c>
      <c r="U10" s="3350"/>
      <c r="V10" s="3317"/>
      <c r="W10" s="3316" t="s">
        <v>2133</v>
      </c>
      <c r="X10" s="3317"/>
      <c r="Y10" s="1351" t="s">
        <v>2134</v>
      </c>
      <c r="Z10" s="1354" t="s">
        <v>358</v>
      </c>
      <c r="AA10" s="142"/>
      <c r="AB10" s="142"/>
      <c r="AC10" s="142"/>
      <c r="AD10" s="142"/>
      <c r="AE10" s="142"/>
    </row>
    <row r="11" spans="1:31" s="81" customFormat="1" ht="45" customHeight="1">
      <c r="A11" s="762" t="s">
        <v>2135</v>
      </c>
      <c r="B11" s="592" t="s">
        <v>2136</v>
      </c>
      <c r="C11" s="3303"/>
      <c r="D11" s="3304"/>
      <c r="E11" s="3324"/>
      <c r="F11" s="3325"/>
      <c r="G11" s="3293"/>
      <c r="H11" s="3294"/>
      <c r="I11" s="3295"/>
      <c r="J11" s="3313"/>
      <c r="K11" s="3314"/>
      <c r="L11" s="3315"/>
      <c r="M11" s="1355"/>
      <c r="N11" s="1356"/>
      <c r="O11" s="3293"/>
      <c r="P11" s="3294"/>
      <c r="Q11" s="3295"/>
      <c r="R11" s="3293"/>
      <c r="S11" s="3295"/>
      <c r="T11" s="3324" t="str">
        <f>IF(E11&gt;0,E11,"")</f>
        <v/>
      </c>
      <c r="U11" s="3337"/>
      <c r="V11" s="3325"/>
      <c r="W11" s="3303" t="str">
        <f>IF(C11&gt;0,C11,"")</f>
        <v/>
      </c>
      <c r="X11" s="3304"/>
      <c r="Y11" s="1357" t="s">
        <v>2137</v>
      </c>
      <c r="Z11" s="1110" t="str">
        <f>A11</f>
        <v>B-3.4.2.1</v>
      </c>
      <c r="AA11" s="142"/>
      <c r="AB11" s="142"/>
      <c r="AC11" s="142"/>
      <c r="AD11" s="142"/>
      <c r="AE11" s="142"/>
    </row>
    <row r="12" spans="1:31" s="1358" customFormat="1" ht="45" customHeight="1">
      <c r="A12" s="762" t="s">
        <v>2138</v>
      </c>
      <c r="B12" s="592" t="s">
        <v>2139</v>
      </c>
      <c r="C12" s="3303"/>
      <c r="D12" s="3304"/>
      <c r="E12" s="3324"/>
      <c r="F12" s="3325"/>
      <c r="G12" s="3293"/>
      <c r="H12" s="3294"/>
      <c r="I12" s="3295"/>
      <c r="J12" s="3313"/>
      <c r="K12" s="3314"/>
      <c r="L12" s="3315"/>
      <c r="M12" s="1355"/>
      <c r="N12" s="1356"/>
      <c r="O12" s="3293"/>
      <c r="P12" s="3294"/>
      <c r="Q12" s="3295"/>
      <c r="R12" s="3293"/>
      <c r="S12" s="3295"/>
      <c r="T12" s="3324"/>
      <c r="U12" s="3337"/>
      <c r="V12" s="3325"/>
      <c r="W12" s="3303"/>
      <c r="X12" s="3304"/>
      <c r="Y12" s="1357" t="s">
        <v>2140</v>
      </c>
      <c r="Z12" s="1110" t="str">
        <f t="shared" ref="Z12:Z32" si="0">A12</f>
        <v>B-3.4.2.2</v>
      </c>
    </row>
    <row r="13" spans="1:31" s="1358" customFormat="1" ht="45" customHeight="1">
      <c r="A13" s="762" t="s">
        <v>2141</v>
      </c>
      <c r="B13" s="592" t="s">
        <v>2142</v>
      </c>
      <c r="C13" s="3303"/>
      <c r="D13" s="3304"/>
      <c r="E13" s="3324"/>
      <c r="F13" s="3325"/>
      <c r="G13" s="3293"/>
      <c r="H13" s="3294"/>
      <c r="I13" s="3295"/>
      <c r="J13" s="3313"/>
      <c r="K13" s="3314"/>
      <c r="L13" s="3315"/>
      <c r="M13" s="1355"/>
      <c r="N13" s="1356"/>
      <c r="O13" s="3293"/>
      <c r="P13" s="3294"/>
      <c r="Q13" s="3295"/>
      <c r="R13" s="3293"/>
      <c r="S13" s="3295"/>
      <c r="T13" s="3324"/>
      <c r="U13" s="3337"/>
      <c r="V13" s="3325"/>
      <c r="W13" s="3303"/>
      <c r="X13" s="3304"/>
      <c r="Y13" s="1357" t="s">
        <v>2143</v>
      </c>
      <c r="Z13" s="1110" t="str">
        <f t="shared" si="0"/>
        <v>B-3.4.2.3</v>
      </c>
    </row>
    <row r="14" spans="1:31" s="1358" customFormat="1" ht="45" customHeight="1">
      <c r="A14" s="762" t="s">
        <v>2144</v>
      </c>
      <c r="B14" s="592" t="s">
        <v>2145</v>
      </c>
      <c r="C14" s="3303"/>
      <c r="D14" s="3304"/>
      <c r="E14" s="3324"/>
      <c r="F14" s="3325"/>
      <c r="G14" s="3293"/>
      <c r="H14" s="3294"/>
      <c r="I14" s="3295"/>
      <c r="J14" s="3313"/>
      <c r="K14" s="3314"/>
      <c r="L14" s="3315"/>
      <c r="M14" s="1355"/>
      <c r="N14" s="1356"/>
      <c r="O14" s="3293"/>
      <c r="P14" s="3294"/>
      <c r="Q14" s="3295"/>
      <c r="R14" s="3293"/>
      <c r="S14" s="3295"/>
      <c r="T14" s="3324"/>
      <c r="U14" s="3337"/>
      <c r="V14" s="3325"/>
      <c r="W14" s="3303"/>
      <c r="X14" s="3304"/>
      <c r="Y14" s="1357" t="s">
        <v>2146</v>
      </c>
      <c r="Z14" s="1110" t="str">
        <f t="shared" si="0"/>
        <v>B-3.4.2.4</v>
      </c>
    </row>
    <row r="15" spans="1:31" s="1358" customFormat="1" ht="45" customHeight="1">
      <c r="A15" s="762" t="s">
        <v>2147</v>
      </c>
      <c r="B15" s="592" t="s">
        <v>2148</v>
      </c>
      <c r="C15" s="3303"/>
      <c r="D15" s="3304"/>
      <c r="E15" s="3293"/>
      <c r="F15" s="3295"/>
      <c r="G15" s="3293"/>
      <c r="H15" s="3294"/>
      <c r="I15" s="3295"/>
      <c r="J15" s="3313"/>
      <c r="K15" s="3314"/>
      <c r="L15" s="3315"/>
      <c r="M15" s="1355"/>
      <c r="N15" s="1356"/>
      <c r="O15" s="3293"/>
      <c r="P15" s="3294"/>
      <c r="Q15" s="3295"/>
      <c r="R15" s="3293"/>
      <c r="S15" s="3295"/>
      <c r="T15" s="3293" t="str">
        <f t="shared" ref="T15:T41" si="1">IF(E15&gt;0,E15,"")</f>
        <v/>
      </c>
      <c r="U15" s="3294"/>
      <c r="V15" s="3295"/>
      <c r="W15" s="3303" t="str">
        <f t="shared" ref="W15:W41" si="2">IF(C15&gt;0,C15,"")</f>
        <v/>
      </c>
      <c r="X15" s="3304"/>
      <c r="Y15" s="1357" t="s">
        <v>2149</v>
      </c>
      <c r="Z15" s="1110" t="str">
        <f t="shared" si="0"/>
        <v>B-3.4.2.5</v>
      </c>
    </row>
    <row r="16" spans="1:31" s="1358" customFormat="1" ht="45" customHeight="1">
      <c r="A16" s="762" t="s">
        <v>2150</v>
      </c>
      <c r="B16" s="592" t="s">
        <v>2151</v>
      </c>
      <c r="C16" s="3303"/>
      <c r="D16" s="3304"/>
      <c r="E16" s="3293"/>
      <c r="F16" s="3295"/>
      <c r="G16" s="3293"/>
      <c r="H16" s="3294"/>
      <c r="I16" s="3295"/>
      <c r="J16" s="3313"/>
      <c r="K16" s="3314"/>
      <c r="L16" s="3315"/>
      <c r="M16" s="1355"/>
      <c r="N16" s="1356"/>
      <c r="O16" s="3293"/>
      <c r="P16" s="3294"/>
      <c r="Q16" s="3295"/>
      <c r="R16" s="3293"/>
      <c r="S16" s="3295"/>
      <c r="T16" s="3293"/>
      <c r="U16" s="3294"/>
      <c r="V16" s="3295"/>
      <c r="W16" s="3303"/>
      <c r="X16" s="3304"/>
      <c r="Y16" s="1357" t="s">
        <v>2152</v>
      </c>
      <c r="Z16" s="1110" t="str">
        <f t="shared" si="0"/>
        <v>B-3.4.2.6</v>
      </c>
    </row>
    <row r="17" spans="1:31" s="81" customFormat="1" ht="45" customHeight="1">
      <c r="A17" s="762" t="s">
        <v>2153</v>
      </c>
      <c r="B17" s="592" t="s">
        <v>2154</v>
      </c>
      <c r="C17" s="3303"/>
      <c r="D17" s="3304"/>
      <c r="E17" s="3293"/>
      <c r="F17" s="3295"/>
      <c r="G17" s="3293"/>
      <c r="H17" s="3294"/>
      <c r="I17" s="3295"/>
      <c r="J17" s="3313"/>
      <c r="K17" s="3314"/>
      <c r="L17" s="3315"/>
      <c r="M17" s="1355"/>
      <c r="N17" s="128"/>
      <c r="O17" s="3293"/>
      <c r="P17" s="3294"/>
      <c r="Q17" s="3295"/>
      <c r="R17" s="3293"/>
      <c r="S17" s="3295"/>
      <c r="T17" s="3293" t="str">
        <f t="shared" si="1"/>
        <v/>
      </c>
      <c r="U17" s="3294"/>
      <c r="V17" s="3295"/>
      <c r="W17" s="3303" t="str">
        <f t="shared" si="2"/>
        <v/>
      </c>
      <c r="X17" s="3304"/>
      <c r="Y17" s="597" t="s">
        <v>2155</v>
      </c>
      <c r="Z17" s="1110" t="str">
        <f t="shared" si="0"/>
        <v>B-3.4.2.7</v>
      </c>
      <c r="AA17" s="142"/>
      <c r="AB17" s="142"/>
      <c r="AC17" s="142"/>
      <c r="AD17" s="142"/>
      <c r="AE17" s="142"/>
    </row>
    <row r="18" spans="1:31" s="81" customFormat="1" ht="45" customHeight="1">
      <c r="A18" s="762" t="s">
        <v>2156</v>
      </c>
      <c r="B18" s="592" t="s">
        <v>2157</v>
      </c>
      <c r="C18" s="3303"/>
      <c r="D18" s="3304"/>
      <c r="E18" s="3293"/>
      <c r="F18" s="3295"/>
      <c r="G18" s="3293"/>
      <c r="H18" s="3294"/>
      <c r="I18" s="3295"/>
      <c r="J18" s="3313"/>
      <c r="K18" s="3314"/>
      <c r="L18" s="3315"/>
      <c r="M18" s="1355"/>
      <c r="N18" s="128"/>
      <c r="O18" s="3293"/>
      <c r="P18" s="3294"/>
      <c r="Q18" s="3295"/>
      <c r="R18" s="3293"/>
      <c r="S18" s="3295"/>
      <c r="T18" s="3293" t="str">
        <f t="shared" si="1"/>
        <v/>
      </c>
      <c r="U18" s="3294"/>
      <c r="V18" s="3295"/>
      <c r="W18" s="3303" t="str">
        <f t="shared" si="2"/>
        <v/>
      </c>
      <c r="X18" s="3304"/>
      <c r="Y18" s="597" t="s">
        <v>2158</v>
      </c>
      <c r="Z18" s="1110" t="str">
        <f t="shared" si="0"/>
        <v>B-3.4.2.8</v>
      </c>
      <c r="AA18" s="142"/>
      <c r="AB18" s="142"/>
      <c r="AC18" s="142"/>
      <c r="AD18" s="142"/>
      <c r="AE18" s="142"/>
    </row>
    <row r="19" spans="1:31" s="81" customFormat="1" ht="45" customHeight="1">
      <c r="A19" s="762" t="s">
        <v>2159</v>
      </c>
      <c r="B19" s="592" t="s">
        <v>2160</v>
      </c>
      <c r="C19" s="3303"/>
      <c r="D19" s="3304"/>
      <c r="E19" s="3293"/>
      <c r="F19" s="3295"/>
      <c r="G19" s="3293"/>
      <c r="H19" s="3294"/>
      <c r="I19" s="3295"/>
      <c r="J19" s="3313"/>
      <c r="K19" s="3314"/>
      <c r="L19" s="3315"/>
      <c r="M19" s="1355"/>
      <c r="N19" s="128"/>
      <c r="O19" s="3293"/>
      <c r="P19" s="3294"/>
      <c r="Q19" s="3295"/>
      <c r="R19" s="3293"/>
      <c r="S19" s="3295"/>
      <c r="T19" s="3293" t="str">
        <f t="shared" si="1"/>
        <v/>
      </c>
      <c r="U19" s="3294"/>
      <c r="V19" s="3295"/>
      <c r="W19" s="3303" t="str">
        <f t="shared" si="2"/>
        <v/>
      </c>
      <c r="X19" s="3304"/>
      <c r="Y19" s="597" t="s">
        <v>2161</v>
      </c>
      <c r="Z19" s="1110" t="str">
        <f t="shared" si="0"/>
        <v>B-3.4.2.9</v>
      </c>
      <c r="AA19" s="142"/>
      <c r="AB19" s="142"/>
      <c r="AC19" s="142"/>
      <c r="AD19" s="142"/>
      <c r="AE19" s="142"/>
    </row>
    <row r="20" spans="1:31" s="81" customFormat="1" ht="45" customHeight="1">
      <c r="A20" s="762" t="s">
        <v>2162</v>
      </c>
      <c r="B20" s="592" t="s">
        <v>2163</v>
      </c>
      <c r="C20" s="3303"/>
      <c r="D20" s="3304"/>
      <c r="E20" s="3293"/>
      <c r="F20" s="3295"/>
      <c r="G20" s="3293"/>
      <c r="H20" s="3294"/>
      <c r="I20" s="3295"/>
      <c r="J20" s="3313"/>
      <c r="K20" s="3314"/>
      <c r="L20" s="3315"/>
      <c r="M20" s="1355"/>
      <c r="N20" s="128"/>
      <c r="O20" s="3293"/>
      <c r="P20" s="3294"/>
      <c r="Q20" s="3295"/>
      <c r="R20" s="3293"/>
      <c r="S20" s="3295"/>
      <c r="T20" s="3293" t="str">
        <f t="shared" si="1"/>
        <v/>
      </c>
      <c r="U20" s="3294"/>
      <c r="V20" s="3295"/>
      <c r="W20" s="3303" t="str">
        <f t="shared" si="2"/>
        <v/>
      </c>
      <c r="X20" s="3304"/>
      <c r="Y20" s="597" t="s">
        <v>2164</v>
      </c>
      <c r="Z20" s="1110" t="str">
        <f t="shared" si="0"/>
        <v>B-3.4.2.10</v>
      </c>
      <c r="AA20" s="142"/>
      <c r="AB20" s="142"/>
      <c r="AC20" s="142"/>
      <c r="AD20" s="142"/>
      <c r="AE20" s="142"/>
    </row>
    <row r="21" spans="1:31" s="1358" customFormat="1" ht="45" customHeight="1">
      <c r="A21" s="762" t="s">
        <v>2165</v>
      </c>
      <c r="B21" s="592" t="s">
        <v>2166</v>
      </c>
      <c r="C21" s="3303"/>
      <c r="D21" s="3304"/>
      <c r="E21" s="3293"/>
      <c r="F21" s="3295"/>
      <c r="G21" s="3293"/>
      <c r="H21" s="3294"/>
      <c r="I21" s="3295"/>
      <c r="J21" s="3313"/>
      <c r="K21" s="3314"/>
      <c r="L21" s="3315"/>
      <c r="M21" s="1355"/>
      <c r="N21" s="128"/>
      <c r="O21" s="3293"/>
      <c r="P21" s="3294"/>
      <c r="Q21" s="3295"/>
      <c r="R21" s="3293"/>
      <c r="S21" s="3295"/>
      <c r="T21" s="3293"/>
      <c r="U21" s="3294"/>
      <c r="V21" s="3295"/>
      <c r="W21" s="3303"/>
      <c r="X21" s="3304"/>
      <c r="Y21" s="597" t="s">
        <v>2167</v>
      </c>
      <c r="Z21" s="1110" t="str">
        <f t="shared" si="0"/>
        <v>B-3.4.2.11</v>
      </c>
    </row>
    <row r="22" spans="1:31" s="81" customFormat="1" ht="45" customHeight="1">
      <c r="A22" s="762" t="s">
        <v>2168</v>
      </c>
      <c r="B22" s="592" t="s">
        <v>2169</v>
      </c>
      <c r="C22" s="3303"/>
      <c r="D22" s="3304"/>
      <c r="E22" s="3293"/>
      <c r="F22" s="3295"/>
      <c r="G22" s="3293"/>
      <c r="H22" s="3294"/>
      <c r="I22" s="3295"/>
      <c r="J22" s="3313"/>
      <c r="K22" s="3314"/>
      <c r="L22" s="3315"/>
      <c r="M22" s="1355"/>
      <c r="N22" s="128"/>
      <c r="O22" s="3293"/>
      <c r="P22" s="3294"/>
      <c r="Q22" s="3295"/>
      <c r="R22" s="3293"/>
      <c r="S22" s="3295"/>
      <c r="T22" s="3293" t="str">
        <f t="shared" si="1"/>
        <v/>
      </c>
      <c r="U22" s="3294"/>
      <c r="V22" s="3295"/>
      <c r="W22" s="3303" t="str">
        <f t="shared" si="2"/>
        <v/>
      </c>
      <c r="X22" s="3304"/>
      <c r="Y22" s="597" t="s">
        <v>2170</v>
      </c>
      <c r="Z22" s="1110" t="str">
        <f t="shared" si="0"/>
        <v>B-3.4.2.12</v>
      </c>
      <c r="AA22" s="142"/>
      <c r="AB22" s="142"/>
      <c r="AC22" s="142"/>
      <c r="AD22" s="142"/>
      <c r="AE22" s="142"/>
    </row>
    <row r="23" spans="1:31" s="1358" customFormat="1" ht="45" customHeight="1">
      <c r="A23" s="762" t="s">
        <v>2171</v>
      </c>
      <c r="B23" s="592" t="s">
        <v>2172</v>
      </c>
      <c r="C23" s="3303"/>
      <c r="D23" s="3304"/>
      <c r="E23" s="3293"/>
      <c r="F23" s="3295"/>
      <c r="G23" s="3293"/>
      <c r="H23" s="3294"/>
      <c r="I23" s="3295"/>
      <c r="J23" s="3313"/>
      <c r="K23" s="3314"/>
      <c r="L23" s="3315"/>
      <c r="M23" s="1355"/>
      <c r="N23" s="128"/>
      <c r="O23" s="3293"/>
      <c r="P23" s="3294"/>
      <c r="Q23" s="3295"/>
      <c r="R23" s="3293"/>
      <c r="S23" s="3295"/>
      <c r="T23" s="3293"/>
      <c r="U23" s="3294"/>
      <c r="V23" s="3295"/>
      <c r="W23" s="3303"/>
      <c r="X23" s="3304"/>
      <c r="Y23" s="597" t="s">
        <v>2173</v>
      </c>
      <c r="Z23" s="1110" t="str">
        <f t="shared" si="0"/>
        <v>B-3.4.2.13</v>
      </c>
    </row>
    <row r="24" spans="1:31" s="1358" customFormat="1" ht="45" customHeight="1">
      <c r="A24" s="762" t="s">
        <v>2174</v>
      </c>
      <c r="B24" s="592" t="s">
        <v>2175</v>
      </c>
      <c r="C24" s="3303"/>
      <c r="D24" s="3304"/>
      <c r="E24" s="3293"/>
      <c r="F24" s="3295"/>
      <c r="G24" s="3293"/>
      <c r="H24" s="3294"/>
      <c r="I24" s="3295"/>
      <c r="J24" s="3313"/>
      <c r="K24" s="3314"/>
      <c r="L24" s="3315"/>
      <c r="M24" s="1355"/>
      <c r="N24" s="128"/>
      <c r="O24" s="3293"/>
      <c r="P24" s="3294"/>
      <c r="Q24" s="3295"/>
      <c r="R24" s="3293"/>
      <c r="S24" s="3295"/>
      <c r="T24" s="3293"/>
      <c r="U24" s="3294"/>
      <c r="V24" s="3295"/>
      <c r="W24" s="3303"/>
      <c r="X24" s="3304"/>
      <c r="Y24" s="597" t="s">
        <v>2176</v>
      </c>
      <c r="Z24" s="1110" t="str">
        <f t="shared" si="0"/>
        <v>B-3.4.2.14</v>
      </c>
    </row>
    <row r="25" spans="1:31" s="81" customFormat="1" ht="45" customHeight="1">
      <c r="A25" s="762" t="s">
        <v>2177</v>
      </c>
      <c r="B25" s="592" t="s">
        <v>2178</v>
      </c>
      <c r="C25" s="3303"/>
      <c r="D25" s="3304"/>
      <c r="E25" s="3293"/>
      <c r="F25" s="3295"/>
      <c r="G25" s="3293"/>
      <c r="H25" s="3294"/>
      <c r="I25" s="3295"/>
      <c r="J25" s="3313"/>
      <c r="K25" s="3314"/>
      <c r="L25" s="3315"/>
      <c r="M25" s="1355"/>
      <c r="N25" s="128"/>
      <c r="O25" s="3293"/>
      <c r="P25" s="3294"/>
      <c r="Q25" s="3295"/>
      <c r="R25" s="3293"/>
      <c r="S25" s="3295"/>
      <c r="T25" s="3293" t="str">
        <f t="shared" si="1"/>
        <v/>
      </c>
      <c r="U25" s="3294"/>
      <c r="V25" s="3295"/>
      <c r="W25" s="3303" t="str">
        <f t="shared" si="2"/>
        <v/>
      </c>
      <c r="X25" s="3304"/>
      <c r="Y25" s="597" t="s">
        <v>2179</v>
      </c>
      <c r="Z25" s="1110" t="str">
        <f t="shared" si="0"/>
        <v>B-3.4.2.15</v>
      </c>
      <c r="AA25" s="142"/>
      <c r="AB25" s="142"/>
      <c r="AC25" s="142"/>
      <c r="AD25" s="142"/>
      <c r="AE25" s="142"/>
    </row>
    <row r="26" spans="1:31" s="81" customFormat="1" ht="45" customHeight="1">
      <c r="A26" s="762" t="s">
        <v>2180</v>
      </c>
      <c r="B26" s="592" t="s">
        <v>2181</v>
      </c>
      <c r="C26" s="3303"/>
      <c r="D26" s="3304"/>
      <c r="E26" s="3293"/>
      <c r="F26" s="3295"/>
      <c r="G26" s="3293"/>
      <c r="H26" s="3294"/>
      <c r="I26" s="3295"/>
      <c r="J26" s="3313"/>
      <c r="K26" s="3314"/>
      <c r="L26" s="3315"/>
      <c r="M26" s="1355"/>
      <c r="N26" s="128"/>
      <c r="O26" s="3293"/>
      <c r="P26" s="3294"/>
      <c r="Q26" s="3295"/>
      <c r="R26" s="3293"/>
      <c r="S26" s="3295"/>
      <c r="T26" s="3293" t="str">
        <f t="shared" si="1"/>
        <v/>
      </c>
      <c r="U26" s="3294"/>
      <c r="V26" s="3295"/>
      <c r="W26" s="3303" t="str">
        <f t="shared" si="2"/>
        <v/>
      </c>
      <c r="X26" s="3304"/>
      <c r="Y26" s="597" t="s">
        <v>2182</v>
      </c>
      <c r="Z26" s="1110" t="str">
        <f t="shared" si="0"/>
        <v>B-3.4.2.16</v>
      </c>
      <c r="AA26" s="142"/>
      <c r="AB26" s="142"/>
      <c r="AC26" s="142"/>
      <c r="AD26" s="142"/>
      <c r="AE26" s="142"/>
    </row>
    <row r="27" spans="1:31" s="81" customFormat="1" ht="45" customHeight="1">
      <c r="A27" s="762" t="s">
        <v>2183</v>
      </c>
      <c r="B27" s="592" t="s">
        <v>2184</v>
      </c>
      <c r="C27" s="3303"/>
      <c r="D27" s="3304"/>
      <c r="E27" s="3293"/>
      <c r="F27" s="3295"/>
      <c r="G27" s="3293"/>
      <c r="H27" s="3294"/>
      <c r="I27" s="3295"/>
      <c r="J27" s="3313"/>
      <c r="K27" s="3314"/>
      <c r="L27" s="3315"/>
      <c r="M27" s="1355"/>
      <c r="N27" s="128"/>
      <c r="O27" s="3293"/>
      <c r="P27" s="3294"/>
      <c r="Q27" s="3295"/>
      <c r="R27" s="3293"/>
      <c r="S27" s="3295"/>
      <c r="T27" s="3293"/>
      <c r="U27" s="3294"/>
      <c r="V27" s="3295"/>
      <c r="W27" s="3303"/>
      <c r="X27" s="3304"/>
      <c r="Y27" s="597" t="s">
        <v>2185</v>
      </c>
      <c r="Z27" s="1110" t="str">
        <f t="shared" si="0"/>
        <v>B-3.4.2.17</v>
      </c>
      <c r="AA27" s="142"/>
      <c r="AB27" s="142"/>
      <c r="AC27" s="142"/>
      <c r="AD27" s="142"/>
      <c r="AE27" s="142"/>
    </row>
    <row r="28" spans="1:31" s="81" customFormat="1" ht="45" customHeight="1">
      <c r="A28" s="762" t="s">
        <v>2186</v>
      </c>
      <c r="B28" s="592" t="s">
        <v>2187</v>
      </c>
      <c r="C28" s="3303"/>
      <c r="D28" s="3304"/>
      <c r="E28" s="3293"/>
      <c r="F28" s="3295"/>
      <c r="G28" s="3293"/>
      <c r="H28" s="3294"/>
      <c r="I28" s="3295"/>
      <c r="J28" s="3313"/>
      <c r="K28" s="3314"/>
      <c r="L28" s="3315"/>
      <c r="M28" s="1355"/>
      <c r="N28" s="128"/>
      <c r="O28" s="3293"/>
      <c r="P28" s="3294"/>
      <c r="Q28" s="3295"/>
      <c r="R28" s="3293"/>
      <c r="S28" s="3295"/>
      <c r="T28" s="3293"/>
      <c r="U28" s="3294"/>
      <c r="V28" s="3295"/>
      <c r="W28" s="3303"/>
      <c r="X28" s="3304"/>
      <c r="Y28" s="597" t="s">
        <v>2188</v>
      </c>
      <c r="Z28" s="1110" t="str">
        <f t="shared" si="0"/>
        <v>B-3.4.2.18</v>
      </c>
      <c r="AA28" s="142"/>
      <c r="AB28" s="142"/>
      <c r="AC28" s="142"/>
      <c r="AD28" s="142"/>
      <c r="AE28" s="142"/>
    </row>
    <row r="29" spans="1:31" s="187" customFormat="1" ht="45" customHeight="1">
      <c r="A29" s="762" t="s">
        <v>2189</v>
      </c>
      <c r="B29" s="592" t="s">
        <v>2190</v>
      </c>
      <c r="C29" s="3303"/>
      <c r="D29" s="3304"/>
      <c r="E29" s="3293"/>
      <c r="F29" s="3295"/>
      <c r="G29" s="3293"/>
      <c r="H29" s="3294"/>
      <c r="I29" s="3295"/>
      <c r="J29" s="3313"/>
      <c r="K29" s="3314"/>
      <c r="L29" s="3315"/>
      <c r="M29" s="1355"/>
      <c r="N29" s="1110"/>
      <c r="O29" s="3293"/>
      <c r="P29" s="3294"/>
      <c r="Q29" s="3295"/>
      <c r="R29" s="3293"/>
      <c r="S29" s="3295"/>
      <c r="T29" s="3293" t="str">
        <f t="shared" si="1"/>
        <v/>
      </c>
      <c r="U29" s="3294"/>
      <c r="V29" s="3295"/>
      <c r="W29" s="3303" t="str">
        <f t="shared" si="2"/>
        <v/>
      </c>
      <c r="X29" s="3304"/>
      <c r="Y29" s="597" t="s">
        <v>2191</v>
      </c>
      <c r="Z29" s="1110" t="str">
        <f t="shared" si="0"/>
        <v>B-3.4.2.19</v>
      </c>
      <c r="AA29" s="558"/>
      <c r="AB29" s="558"/>
      <c r="AC29" s="558"/>
      <c r="AD29" s="558"/>
      <c r="AE29" s="558"/>
    </row>
    <row r="30" spans="1:31" s="187" customFormat="1" ht="45" customHeight="1">
      <c r="A30" s="762" t="s">
        <v>2192</v>
      </c>
      <c r="B30" s="592" t="s">
        <v>2193</v>
      </c>
      <c r="C30" s="3303"/>
      <c r="D30" s="3304"/>
      <c r="E30" s="3293"/>
      <c r="F30" s="3295"/>
      <c r="G30" s="3293"/>
      <c r="H30" s="3294"/>
      <c r="I30" s="3295"/>
      <c r="J30" s="3313"/>
      <c r="K30" s="3314"/>
      <c r="L30" s="3315"/>
      <c r="M30" s="1355"/>
      <c r="N30" s="1110"/>
      <c r="O30" s="3293"/>
      <c r="P30" s="3294"/>
      <c r="Q30" s="3295"/>
      <c r="R30" s="3293"/>
      <c r="S30" s="3295"/>
      <c r="T30" s="3293"/>
      <c r="U30" s="3294"/>
      <c r="V30" s="3295"/>
      <c r="W30" s="3303"/>
      <c r="X30" s="3304"/>
      <c r="Y30" s="597" t="s">
        <v>2194</v>
      </c>
      <c r="Z30" s="1110" t="str">
        <f t="shared" si="0"/>
        <v>B-3.4.2.20</v>
      </c>
      <c r="AA30" s="558"/>
      <c r="AB30" s="558"/>
      <c r="AC30" s="558"/>
      <c r="AD30" s="558"/>
      <c r="AE30" s="558"/>
    </row>
    <row r="31" spans="1:31" s="187" customFormat="1" ht="45" customHeight="1">
      <c r="A31" s="762" t="s">
        <v>2195</v>
      </c>
      <c r="B31" s="592" t="s">
        <v>2196</v>
      </c>
      <c r="C31" s="3303"/>
      <c r="D31" s="3304"/>
      <c r="E31" s="3293"/>
      <c r="F31" s="3295"/>
      <c r="G31" s="3293"/>
      <c r="H31" s="3294"/>
      <c r="I31" s="3295"/>
      <c r="J31" s="3313"/>
      <c r="K31" s="3314"/>
      <c r="L31" s="3315"/>
      <c r="M31" s="1355"/>
      <c r="N31" s="1110"/>
      <c r="O31" s="3293"/>
      <c r="P31" s="3294"/>
      <c r="Q31" s="3295"/>
      <c r="R31" s="3293"/>
      <c r="S31" s="3295"/>
      <c r="T31" s="3293"/>
      <c r="U31" s="3294"/>
      <c r="V31" s="3295"/>
      <c r="W31" s="3303"/>
      <c r="X31" s="3304"/>
      <c r="Y31" s="597" t="s">
        <v>2197</v>
      </c>
      <c r="Z31" s="1110" t="str">
        <f t="shared" si="0"/>
        <v>B-3.4.2.21</v>
      </c>
      <c r="AA31" s="558"/>
      <c r="AB31" s="558"/>
      <c r="AC31" s="558"/>
      <c r="AD31" s="558"/>
      <c r="AE31" s="558"/>
    </row>
    <row r="32" spans="1:31" s="187" customFormat="1" ht="45" customHeight="1">
      <c r="A32" s="762" t="s">
        <v>2198</v>
      </c>
      <c r="B32" s="592" t="s">
        <v>2199</v>
      </c>
      <c r="C32" s="3303"/>
      <c r="D32" s="3304"/>
      <c r="E32" s="3293"/>
      <c r="F32" s="3295"/>
      <c r="G32" s="3293"/>
      <c r="H32" s="3294"/>
      <c r="I32" s="3295"/>
      <c r="J32" s="3313"/>
      <c r="K32" s="3314"/>
      <c r="L32" s="3315"/>
      <c r="M32" s="1355"/>
      <c r="N32" s="1110"/>
      <c r="O32" s="3293"/>
      <c r="P32" s="3294"/>
      <c r="Q32" s="3295"/>
      <c r="R32" s="3293"/>
      <c r="S32" s="3295"/>
      <c r="T32" s="3293"/>
      <c r="U32" s="3294"/>
      <c r="V32" s="3295"/>
      <c r="W32" s="3303"/>
      <c r="X32" s="3304"/>
      <c r="Y32" s="597" t="s">
        <v>2200</v>
      </c>
      <c r="Z32" s="1110" t="str">
        <f t="shared" si="0"/>
        <v>B-3.4.2.22</v>
      </c>
      <c r="AA32" s="558"/>
      <c r="AB32" s="558"/>
      <c r="AC32" s="558"/>
      <c r="AD32" s="558"/>
      <c r="AE32" s="558"/>
    </row>
    <row r="33" spans="1:31" s="81" customFormat="1" ht="30" customHeight="1">
      <c r="A33" s="1350" t="s">
        <v>210</v>
      </c>
      <c r="B33" s="1351" t="s">
        <v>2126</v>
      </c>
      <c r="C33" s="3321" t="s">
        <v>2127</v>
      </c>
      <c r="D33" s="3307"/>
      <c r="E33" s="3321" t="s">
        <v>2128</v>
      </c>
      <c r="F33" s="3307"/>
      <c r="G33" s="3321" t="s">
        <v>2129</v>
      </c>
      <c r="H33" s="3306"/>
      <c r="I33" s="3307"/>
      <c r="J33" s="3321" t="s">
        <v>2130</v>
      </c>
      <c r="K33" s="3306"/>
      <c r="L33" s="3307"/>
      <c r="M33" s="1352" t="s">
        <v>223</v>
      </c>
      <c r="N33" s="1353" t="s">
        <v>224</v>
      </c>
      <c r="O33" s="3340" t="s">
        <v>2131</v>
      </c>
      <c r="P33" s="3341"/>
      <c r="Q33" s="3342"/>
      <c r="R33" s="3316" t="s">
        <v>2132</v>
      </c>
      <c r="S33" s="3317"/>
      <c r="T33" s="3316" t="s">
        <v>634</v>
      </c>
      <c r="U33" s="3350"/>
      <c r="V33" s="3317"/>
      <c r="W33" s="3316" t="s">
        <v>2133</v>
      </c>
      <c r="X33" s="3317"/>
      <c r="Y33" s="1351" t="s">
        <v>2134</v>
      </c>
      <c r="Z33" s="1354" t="s">
        <v>358</v>
      </c>
      <c r="AA33" s="142"/>
      <c r="AB33" s="142"/>
      <c r="AC33" s="142"/>
      <c r="AD33" s="142"/>
      <c r="AE33" s="142"/>
    </row>
    <row r="34" spans="1:31" s="81" customFormat="1" ht="45" customHeight="1">
      <c r="A34" s="762" t="s">
        <v>2201</v>
      </c>
      <c r="B34" s="592" t="s">
        <v>2202</v>
      </c>
      <c r="C34" s="3303"/>
      <c r="D34" s="3304"/>
      <c r="E34" s="3293"/>
      <c r="F34" s="3295"/>
      <c r="G34" s="3293"/>
      <c r="H34" s="3294"/>
      <c r="I34" s="3295"/>
      <c r="J34" s="3313"/>
      <c r="K34" s="3314"/>
      <c r="L34" s="3315"/>
      <c r="M34" s="1355"/>
      <c r="N34" s="128"/>
      <c r="O34" s="3293"/>
      <c r="P34" s="3294"/>
      <c r="Q34" s="3295"/>
      <c r="R34" s="3293"/>
      <c r="S34" s="3295"/>
      <c r="T34" s="3293" t="str">
        <f t="shared" si="1"/>
        <v/>
      </c>
      <c r="U34" s="3294"/>
      <c r="V34" s="3295"/>
      <c r="W34" s="3303" t="str">
        <f t="shared" si="2"/>
        <v/>
      </c>
      <c r="X34" s="3304"/>
      <c r="Y34" s="57" t="s">
        <v>2203</v>
      </c>
      <c r="Z34" s="762" t="str">
        <f t="shared" ref="Z34:Z41" si="3">A34</f>
        <v>B-3.4.2.23</v>
      </c>
      <c r="AA34" s="142"/>
      <c r="AB34" s="142"/>
      <c r="AC34" s="142"/>
      <c r="AD34" s="142"/>
      <c r="AE34" s="142"/>
    </row>
    <row r="35" spans="1:31" s="81" customFormat="1" ht="45" customHeight="1">
      <c r="A35" s="762" t="s">
        <v>2204</v>
      </c>
      <c r="B35" s="592" t="s">
        <v>2205</v>
      </c>
      <c r="C35" s="3303"/>
      <c r="D35" s="3304"/>
      <c r="E35" s="3293"/>
      <c r="F35" s="3295"/>
      <c r="G35" s="3293"/>
      <c r="H35" s="3294"/>
      <c r="I35" s="3295"/>
      <c r="J35" s="3313"/>
      <c r="K35" s="3314"/>
      <c r="L35" s="3315"/>
      <c r="M35" s="1355"/>
      <c r="N35" s="128"/>
      <c r="O35" s="3293"/>
      <c r="P35" s="3294"/>
      <c r="Q35" s="3295"/>
      <c r="R35" s="3293"/>
      <c r="S35" s="3295"/>
      <c r="T35" s="3293" t="str">
        <f t="shared" si="1"/>
        <v/>
      </c>
      <c r="U35" s="3294"/>
      <c r="V35" s="3295"/>
      <c r="W35" s="3303" t="str">
        <f t="shared" si="2"/>
        <v/>
      </c>
      <c r="X35" s="3304"/>
      <c r="Y35" s="1357" t="s">
        <v>2206</v>
      </c>
      <c r="Z35" s="762" t="str">
        <f t="shared" si="3"/>
        <v>B-3.4.2.24</v>
      </c>
      <c r="AA35" s="142"/>
      <c r="AB35" s="142"/>
      <c r="AC35" s="142"/>
      <c r="AD35" s="142"/>
      <c r="AE35" s="142"/>
    </row>
    <row r="36" spans="1:31" s="81" customFormat="1" ht="45" customHeight="1">
      <c r="A36" s="762" t="s">
        <v>2207</v>
      </c>
      <c r="B36" s="592" t="s">
        <v>2208</v>
      </c>
      <c r="C36" s="3303"/>
      <c r="D36" s="3304"/>
      <c r="E36" s="3293"/>
      <c r="F36" s="3295"/>
      <c r="G36" s="3293"/>
      <c r="H36" s="3294"/>
      <c r="I36" s="3295"/>
      <c r="J36" s="3313"/>
      <c r="K36" s="3314"/>
      <c r="L36" s="3315"/>
      <c r="M36" s="1355"/>
      <c r="N36" s="128"/>
      <c r="O36" s="3293"/>
      <c r="P36" s="3294"/>
      <c r="Q36" s="3295"/>
      <c r="R36" s="3293"/>
      <c r="S36" s="3295"/>
      <c r="T36" s="3293"/>
      <c r="U36" s="3294"/>
      <c r="V36" s="3295"/>
      <c r="W36" s="3303"/>
      <c r="X36" s="3304"/>
      <c r="Y36" s="1357" t="s">
        <v>2209</v>
      </c>
      <c r="Z36" s="762" t="str">
        <f t="shared" si="3"/>
        <v>B-3.4.2.25</v>
      </c>
      <c r="AA36" s="142"/>
      <c r="AB36" s="142"/>
      <c r="AC36" s="142"/>
      <c r="AD36" s="142"/>
      <c r="AE36" s="142"/>
    </row>
    <row r="37" spans="1:31" s="81" customFormat="1" ht="45" customHeight="1">
      <c r="A37" s="762" t="s">
        <v>2210</v>
      </c>
      <c r="B37" s="592" t="s">
        <v>2211</v>
      </c>
      <c r="C37" s="3303"/>
      <c r="D37" s="3304"/>
      <c r="E37" s="3293"/>
      <c r="F37" s="3295"/>
      <c r="G37" s="3293"/>
      <c r="H37" s="3294"/>
      <c r="I37" s="3295"/>
      <c r="J37" s="3313"/>
      <c r="K37" s="3314"/>
      <c r="L37" s="3315"/>
      <c r="M37" s="1355"/>
      <c r="N37" s="128"/>
      <c r="O37" s="3293"/>
      <c r="P37" s="3294"/>
      <c r="Q37" s="3295"/>
      <c r="R37" s="3293"/>
      <c r="S37" s="3295"/>
      <c r="T37" s="3293" t="str">
        <f t="shared" si="1"/>
        <v/>
      </c>
      <c r="U37" s="3294"/>
      <c r="V37" s="3295"/>
      <c r="W37" s="3303" t="str">
        <f t="shared" si="2"/>
        <v/>
      </c>
      <c r="X37" s="3304"/>
      <c r="Y37" s="57" t="s">
        <v>2212</v>
      </c>
      <c r="Z37" s="762" t="str">
        <f t="shared" si="3"/>
        <v>B-3.4.2.26</v>
      </c>
      <c r="AA37" s="142"/>
      <c r="AB37" s="142"/>
      <c r="AC37" s="142"/>
      <c r="AD37" s="142"/>
      <c r="AE37" s="142"/>
    </row>
    <row r="38" spans="1:31" s="81" customFormat="1" ht="45" customHeight="1">
      <c r="A38" s="762" t="s">
        <v>2213</v>
      </c>
      <c r="B38" s="592" t="s">
        <v>2214</v>
      </c>
      <c r="C38" s="3303"/>
      <c r="D38" s="3304"/>
      <c r="E38" s="3293"/>
      <c r="F38" s="3295"/>
      <c r="G38" s="3293"/>
      <c r="H38" s="3294"/>
      <c r="I38" s="3295"/>
      <c r="J38" s="3313"/>
      <c r="K38" s="3314"/>
      <c r="L38" s="3315"/>
      <c r="M38" s="1355"/>
      <c r="N38" s="128"/>
      <c r="O38" s="3293"/>
      <c r="P38" s="3294"/>
      <c r="Q38" s="3295"/>
      <c r="R38" s="3293"/>
      <c r="S38" s="3295"/>
      <c r="T38" s="3293" t="str">
        <f t="shared" si="1"/>
        <v/>
      </c>
      <c r="U38" s="3294"/>
      <c r="V38" s="3295"/>
      <c r="W38" s="3303" t="str">
        <f t="shared" si="2"/>
        <v/>
      </c>
      <c r="X38" s="3304"/>
      <c r="Y38" s="57" t="s">
        <v>2215</v>
      </c>
      <c r="Z38" s="762" t="str">
        <f t="shared" si="3"/>
        <v>B-3.4.2.27</v>
      </c>
      <c r="AA38" s="142"/>
      <c r="AB38" s="142"/>
      <c r="AC38" s="142"/>
      <c r="AD38" s="142"/>
      <c r="AE38" s="142"/>
    </row>
    <row r="39" spans="1:31" s="81" customFormat="1" ht="45" customHeight="1">
      <c r="A39" s="762" t="s">
        <v>2216</v>
      </c>
      <c r="B39" s="592" t="s">
        <v>2217</v>
      </c>
      <c r="C39" s="3303"/>
      <c r="D39" s="3304"/>
      <c r="E39" s="3293"/>
      <c r="F39" s="3295"/>
      <c r="G39" s="3293"/>
      <c r="H39" s="3294"/>
      <c r="I39" s="3295"/>
      <c r="J39" s="3313"/>
      <c r="K39" s="3314"/>
      <c r="L39" s="3315"/>
      <c r="M39" s="1355"/>
      <c r="N39" s="128"/>
      <c r="O39" s="3293"/>
      <c r="P39" s="3294"/>
      <c r="Q39" s="3295"/>
      <c r="R39" s="3293"/>
      <c r="S39" s="3295"/>
      <c r="T39" s="3293" t="str">
        <f t="shared" si="1"/>
        <v/>
      </c>
      <c r="U39" s="3294"/>
      <c r="V39" s="3295"/>
      <c r="W39" s="3303" t="str">
        <f t="shared" si="2"/>
        <v/>
      </c>
      <c r="X39" s="3304"/>
      <c r="Y39" s="597" t="s">
        <v>2218</v>
      </c>
      <c r="Z39" s="762" t="str">
        <f t="shared" si="3"/>
        <v>B-3.4.2.28</v>
      </c>
      <c r="AA39" s="142"/>
      <c r="AB39" s="142"/>
      <c r="AC39" s="142"/>
      <c r="AD39" s="142"/>
      <c r="AE39" s="142"/>
    </row>
    <row r="40" spans="1:31" s="81" customFormat="1" ht="45" customHeight="1">
      <c r="A40" s="762" t="s">
        <v>2219</v>
      </c>
      <c r="B40" s="592" t="s">
        <v>2220</v>
      </c>
      <c r="C40" s="3303"/>
      <c r="D40" s="3304"/>
      <c r="E40" s="3293"/>
      <c r="F40" s="3295"/>
      <c r="G40" s="3293"/>
      <c r="H40" s="3294"/>
      <c r="I40" s="3295"/>
      <c r="J40" s="3313"/>
      <c r="K40" s="3314"/>
      <c r="L40" s="3315"/>
      <c r="M40" s="1355"/>
      <c r="N40" s="128"/>
      <c r="O40" s="3293"/>
      <c r="P40" s="3294"/>
      <c r="Q40" s="3295"/>
      <c r="R40" s="3293"/>
      <c r="S40" s="3295"/>
      <c r="T40" s="3293" t="str">
        <f t="shared" si="1"/>
        <v/>
      </c>
      <c r="U40" s="3294"/>
      <c r="V40" s="3295"/>
      <c r="W40" s="3303" t="str">
        <f t="shared" si="2"/>
        <v/>
      </c>
      <c r="X40" s="3304"/>
      <c r="Y40" s="1357" t="s">
        <v>2221</v>
      </c>
      <c r="Z40" s="762" t="str">
        <f t="shared" si="3"/>
        <v>B-3.4.2.29</v>
      </c>
      <c r="AA40" s="142"/>
      <c r="AB40" s="142"/>
      <c r="AC40" s="142"/>
      <c r="AD40" s="142"/>
      <c r="AE40" s="142"/>
    </row>
    <row r="41" spans="1:31" s="81" customFormat="1" ht="42">
      <c r="A41" s="762" t="s">
        <v>2222</v>
      </c>
      <c r="B41" s="592" t="s">
        <v>2223</v>
      </c>
      <c r="C41" s="3303"/>
      <c r="D41" s="3304"/>
      <c r="E41" s="3293"/>
      <c r="F41" s="3295"/>
      <c r="G41" s="3303"/>
      <c r="H41" s="3328"/>
      <c r="I41" s="3304"/>
      <c r="J41" s="3313"/>
      <c r="K41" s="3314"/>
      <c r="L41" s="3315"/>
      <c r="M41" s="1359"/>
      <c r="N41" s="128"/>
      <c r="O41" s="3293"/>
      <c r="P41" s="3294"/>
      <c r="Q41" s="3295"/>
      <c r="R41" s="3293"/>
      <c r="S41" s="3295"/>
      <c r="T41" s="3293" t="str">
        <f t="shared" si="1"/>
        <v/>
      </c>
      <c r="U41" s="3294"/>
      <c r="V41" s="3295"/>
      <c r="W41" s="3303" t="str">
        <f t="shared" si="2"/>
        <v/>
      </c>
      <c r="X41" s="3304"/>
      <c r="Y41" s="1357" t="s">
        <v>2224</v>
      </c>
      <c r="Z41" s="762" t="str">
        <f t="shared" si="3"/>
        <v>B-3.4.2.30</v>
      </c>
      <c r="AA41" s="142"/>
      <c r="AB41" s="142"/>
      <c r="AC41" s="142"/>
      <c r="AD41" s="142"/>
      <c r="AE41" s="142"/>
    </row>
    <row r="42" spans="1:31" s="186" customFormat="1" ht="20.25" customHeight="1">
      <c r="A42" s="1360" t="s">
        <v>341</v>
      </c>
      <c r="B42" s="1361"/>
      <c r="C42" s="1362"/>
      <c r="D42" s="1363"/>
      <c r="E42" s="1363"/>
      <c r="F42" s="1363"/>
      <c r="G42" s="1363"/>
      <c r="H42" s="1364"/>
      <c r="I42" s="1364"/>
      <c r="J42" s="1365"/>
      <c r="K42" s="1365"/>
      <c r="L42" s="1365"/>
      <c r="M42" s="1364"/>
      <c r="N42" s="1363"/>
      <c r="O42" s="1366"/>
      <c r="P42" s="1366"/>
      <c r="Q42" s="1366"/>
      <c r="R42" s="1366"/>
      <c r="S42" s="1366"/>
      <c r="T42" s="1366"/>
      <c r="U42" s="1365"/>
      <c r="V42" s="1365"/>
      <c r="W42" s="1365"/>
      <c r="X42" s="1365"/>
      <c r="Y42" s="1367"/>
      <c r="Z42" s="1368" t="s">
        <v>342</v>
      </c>
    </row>
    <row r="43" spans="1:31" s="186" customFormat="1" ht="20.25" customHeight="1">
      <c r="A43" s="787" t="s">
        <v>2225</v>
      </c>
      <c r="B43" s="1369"/>
      <c r="C43" s="1370"/>
      <c r="D43" s="534"/>
      <c r="E43" s="534"/>
      <c r="F43" s="534"/>
      <c r="G43" s="534"/>
      <c r="H43" s="1371"/>
      <c r="I43" s="1371"/>
      <c r="J43" s="1372"/>
      <c r="K43" s="1372"/>
      <c r="L43" s="1372"/>
      <c r="M43" s="1371"/>
      <c r="N43" s="534"/>
      <c r="O43" s="1373"/>
      <c r="P43" s="1373"/>
      <c r="Q43" s="1373"/>
      <c r="R43" s="1373"/>
      <c r="S43" s="1373"/>
      <c r="T43" s="1373"/>
      <c r="U43" s="1372"/>
      <c r="V43" s="1372"/>
      <c r="W43" s="1372"/>
      <c r="X43" s="1372"/>
      <c r="Y43" s="1374"/>
      <c r="Z43" s="437" t="s">
        <v>2226</v>
      </c>
    </row>
    <row r="44" spans="1:31" ht="20.25" customHeight="1">
      <c r="A44" s="134" t="s">
        <v>2227</v>
      </c>
      <c r="B44" s="136"/>
      <c r="C44" s="1375"/>
      <c r="D44" s="1376"/>
      <c r="E44" s="1376"/>
      <c r="F44" s="1376"/>
      <c r="G44" s="1376"/>
      <c r="H44" s="1377"/>
      <c r="I44" s="1377"/>
      <c r="J44" s="1378"/>
      <c r="K44" s="1378"/>
      <c r="L44" s="1378"/>
      <c r="M44" s="1377"/>
      <c r="N44" s="545"/>
      <c r="O44" s="1379"/>
      <c r="P44" s="1379"/>
      <c r="Q44" s="1379"/>
      <c r="R44" s="1379"/>
      <c r="S44" s="1379"/>
      <c r="T44" s="1379"/>
      <c r="U44" s="1378"/>
      <c r="V44" s="1378"/>
      <c r="W44" s="1378"/>
      <c r="X44" s="1378"/>
      <c r="Y44" s="1380"/>
      <c r="Z44" s="437" t="s">
        <v>2228</v>
      </c>
    </row>
    <row r="45" spans="1:31" ht="20.25" customHeight="1">
      <c r="A45" s="134" t="s">
        <v>2229</v>
      </c>
      <c r="B45" s="136"/>
      <c r="C45" s="1375"/>
      <c r="D45" s="1376"/>
      <c r="E45" s="1376"/>
      <c r="F45" s="1376"/>
      <c r="G45" s="1376"/>
      <c r="H45" s="1377"/>
      <c r="I45" s="1377"/>
      <c r="J45" s="1378"/>
      <c r="K45" s="1378"/>
      <c r="L45" s="1378"/>
      <c r="M45" s="1377"/>
      <c r="N45" s="545"/>
      <c r="O45" s="1379"/>
      <c r="P45" s="1379"/>
      <c r="Q45" s="1379"/>
      <c r="R45" s="1379"/>
      <c r="S45" s="1379"/>
      <c r="T45" s="1379"/>
      <c r="U45" s="1378"/>
      <c r="V45" s="1378"/>
      <c r="W45" s="1378"/>
      <c r="X45" s="1378"/>
      <c r="Y45" s="1380"/>
      <c r="Z45" s="437" t="s">
        <v>2230</v>
      </c>
    </row>
    <row r="46" spans="1:31" ht="20.25" customHeight="1">
      <c r="A46" s="134" t="s">
        <v>2231</v>
      </c>
      <c r="B46" s="136"/>
      <c r="C46" s="1375"/>
      <c r="D46" s="1376"/>
      <c r="E46" s="1376"/>
      <c r="F46" s="1376"/>
      <c r="G46" s="1376"/>
      <c r="H46" s="1377"/>
      <c r="I46" s="1377"/>
      <c r="J46" s="1378"/>
      <c r="K46" s="1378"/>
      <c r="L46" s="1378"/>
      <c r="M46" s="1377"/>
      <c r="N46" s="545"/>
      <c r="O46" s="1379"/>
      <c r="P46" s="1379"/>
      <c r="Q46" s="1379"/>
      <c r="R46" s="1379"/>
      <c r="S46" s="1379"/>
      <c r="T46" s="1379"/>
      <c r="U46" s="1378"/>
      <c r="V46" s="1378"/>
      <c r="W46" s="1378"/>
      <c r="X46" s="1378"/>
      <c r="Y46" s="1380"/>
      <c r="Z46" s="437" t="s">
        <v>2232</v>
      </c>
    </row>
    <row r="47" spans="1:31" s="81" customFormat="1" ht="30" customHeight="1">
      <c r="A47" s="1172" t="s">
        <v>2233</v>
      </c>
      <c r="B47" s="1324"/>
      <c r="C47" s="1324"/>
      <c r="D47" s="1324"/>
      <c r="E47" s="552"/>
      <c r="F47" s="552"/>
      <c r="G47" s="552"/>
      <c r="H47" s="552"/>
      <c r="I47" s="552"/>
      <c r="J47" s="1324"/>
      <c r="K47" s="1324"/>
      <c r="L47" s="1324"/>
      <c r="M47" s="413"/>
      <c r="N47" s="1172"/>
      <c r="O47" s="1324"/>
      <c r="P47" s="1324"/>
      <c r="Q47" s="1324"/>
      <c r="R47" s="552"/>
      <c r="S47" s="552"/>
      <c r="T47" s="552"/>
      <c r="U47" s="552"/>
      <c r="V47" s="552"/>
      <c r="W47" s="1324"/>
      <c r="X47" s="1324"/>
      <c r="Y47" s="1324"/>
      <c r="Z47" s="413" t="s">
        <v>2234</v>
      </c>
      <c r="AA47" s="142"/>
      <c r="AB47" s="142"/>
      <c r="AC47" s="142"/>
      <c r="AD47" s="142"/>
      <c r="AE47" s="142"/>
    </row>
    <row r="48" spans="1:31" s="81" customFormat="1" ht="25.25" customHeight="1">
      <c r="A48" s="3354" t="s">
        <v>2124</v>
      </c>
      <c r="B48" s="3355"/>
      <c r="C48" s="1342"/>
      <c r="D48" s="1342"/>
      <c r="E48" s="1343"/>
      <c r="F48" s="1343"/>
      <c r="G48" s="1344"/>
      <c r="H48" s="1344"/>
      <c r="I48" s="1345"/>
      <c r="J48" s="1346"/>
      <c r="K48" s="1346"/>
      <c r="L48" s="1346"/>
      <c r="M48" s="1347"/>
      <c r="N48" s="1381"/>
      <c r="O48" s="1342"/>
      <c r="P48" s="1342"/>
      <c r="Q48" s="1342"/>
      <c r="R48" s="1343"/>
      <c r="S48" s="1343"/>
      <c r="T48" s="1344"/>
      <c r="U48" s="1344"/>
      <c r="V48" s="1345"/>
      <c r="W48" s="1346"/>
      <c r="X48" s="1346"/>
      <c r="Y48" s="3362" t="s">
        <v>2125</v>
      </c>
      <c r="Z48" s="3363"/>
      <c r="AA48" s="142"/>
      <c r="AB48" s="142"/>
      <c r="AC48" s="142"/>
      <c r="AD48" s="142"/>
      <c r="AE48" s="142"/>
    </row>
    <row r="49" spans="1:31" s="81" customFormat="1" ht="30" customHeight="1">
      <c r="A49" s="1352" t="s">
        <v>1352</v>
      </c>
      <c r="B49" s="1382" t="s">
        <v>937</v>
      </c>
      <c r="C49" s="3348" t="s">
        <v>1591</v>
      </c>
      <c r="D49" s="3349"/>
      <c r="E49" s="3305" t="s">
        <v>2235</v>
      </c>
      <c r="F49" s="3306"/>
      <c r="G49" s="3306"/>
      <c r="H49" s="3306"/>
      <c r="I49" s="3306"/>
      <c r="J49" s="3306"/>
      <c r="K49" s="3307"/>
      <c r="L49" s="3308" t="s">
        <v>2236</v>
      </c>
      <c r="M49" s="3308"/>
      <c r="N49" s="3308" t="s">
        <v>224</v>
      </c>
      <c r="O49" s="3308"/>
      <c r="P49" s="3305" t="s">
        <v>2237</v>
      </c>
      <c r="Q49" s="3306"/>
      <c r="R49" s="3306"/>
      <c r="S49" s="3306"/>
      <c r="T49" s="3306"/>
      <c r="U49" s="3306"/>
      <c r="V49" s="3307"/>
      <c r="W49" s="3321" t="s">
        <v>542</v>
      </c>
      <c r="X49" s="3339"/>
      <c r="Y49" s="1383" t="s">
        <v>409</v>
      </c>
      <c r="Z49" s="1352" t="s">
        <v>358</v>
      </c>
      <c r="AA49" s="142"/>
      <c r="AB49" s="142"/>
      <c r="AC49" s="142"/>
      <c r="AD49" s="142"/>
      <c r="AE49" s="142"/>
    </row>
    <row r="50" spans="1:31" s="1384" customFormat="1" ht="60" customHeight="1">
      <c r="A50" s="1110" t="s">
        <v>2238</v>
      </c>
      <c r="B50" s="1297" t="s">
        <v>2239</v>
      </c>
      <c r="C50" s="3296" t="s">
        <v>546</v>
      </c>
      <c r="D50" s="3297"/>
      <c r="E50" s="3300" t="s">
        <v>4170</v>
      </c>
      <c r="F50" s="3301"/>
      <c r="G50" s="3301"/>
      <c r="H50" s="3301"/>
      <c r="I50" s="3301"/>
      <c r="J50" s="3301"/>
      <c r="K50" s="3302"/>
      <c r="L50" s="3338"/>
      <c r="M50" s="3338"/>
      <c r="N50" s="3318"/>
      <c r="O50" s="3318"/>
      <c r="P50" s="3296" t="s">
        <v>4947</v>
      </c>
      <c r="Q50" s="3310"/>
      <c r="R50" s="3310"/>
      <c r="S50" s="3310"/>
      <c r="T50" s="3310"/>
      <c r="U50" s="3310"/>
      <c r="V50" s="3297"/>
      <c r="W50" s="3298" t="s">
        <v>1508</v>
      </c>
      <c r="X50" s="3299"/>
      <c r="Y50" s="1385" t="s">
        <v>2240</v>
      </c>
      <c r="Z50" s="1110" t="str">
        <f>A50</f>
        <v>B-3.4.3.1</v>
      </c>
      <c r="AA50" s="1386"/>
      <c r="AB50" s="1386"/>
      <c r="AC50" s="1386"/>
      <c r="AD50" s="1386"/>
      <c r="AE50" s="1386"/>
    </row>
    <row r="51" spans="1:31" s="1384" customFormat="1" ht="111" customHeight="1">
      <c r="A51" s="1110" t="s">
        <v>2241</v>
      </c>
      <c r="B51" s="1297" t="s">
        <v>2242</v>
      </c>
      <c r="C51" s="3296" t="s">
        <v>546</v>
      </c>
      <c r="D51" s="3297"/>
      <c r="E51" s="3300" t="s">
        <v>4171</v>
      </c>
      <c r="F51" s="3301"/>
      <c r="G51" s="3301"/>
      <c r="H51" s="3301"/>
      <c r="I51" s="3301"/>
      <c r="J51" s="3301"/>
      <c r="K51" s="3302"/>
      <c r="L51" s="3338"/>
      <c r="M51" s="3338"/>
      <c r="N51" s="3318"/>
      <c r="O51" s="3318"/>
      <c r="P51" s="3296" t="s">
        <v>4948</v>
      </c>
      <c r="Q51" s="3310"/>
      <c r="R51" s="3310"/>
      <c r="S51" s="3310"/>
      <c r="T51" s="3310"/>
      <c r="U51" s="3310"/>
      <c r="V51" s="3297"/>
      <c r="W51" s="3298" t="s">
        <v>1508</v>
      </c>
      <c r="X51" s="3299"/>
      <c r="Y51" s="1387" t="s">
        <v>2243</v>
      </c>
      <c r="Z51" s="1110" t="str">
        <f t="shared" ref="Z51:Z69" si="4">A51</f>
        <v>B-3.4.3.2</v>
      </c>
      <c r="AA51" s="1386"/>
      <c r="AB51" s="1386"/>
      <c r="AC51" s="1386"/>
      <c r="AD51" s="1386"/>
      <c r="AE51" s="1386"/>
    </row>
    <row r="52" spans="1:31" s="1388" customFormat="1" ht="112.25" customHeight="1">
      <c r="A52" s="1110" t="s">
        <v>2244</v>
      </c>
      <c r="B52" s="1297" t="s">
        <v>2245</v>
      </c>
      <c r="C52" s="3296" t="s">
        <v>546</v>
      </c>
      <c r="D52" s="3297"/>
      <c r="E52" s="3346"/>
      <c r="F52" s="3301"/>
      <c r="G52" s="3301"/>
      <c r="H52" s="3301"/>
      <c r="I52" s="3301"/>
      <c r="J52" s="3301"/>
      <c r="K52" s="3302"/>
      <c r="L52" s="3338"/>
      <c r="M52" s="3338"/>
      <c r="N52" s="3318"/>
      <c r="O52" s="3318"/>
      <c r="P52" s="3309"/>
      <c r="Q52" s="3310"/>
      <c r="R52" s="3310"/>
      <c r="S52" s="3310"/>
      <c r="T52" s="3310"/>
      <c r="U52" s="3310"/>
      <c r="V52" s="3297"/>
      <c r="W52" s="3298" t="s">
        <v>1508</v>
      </c>
      <c r="X52" s="3299"/>
      <c r="Y52" s="1387" t="s">
        <v>2246</v>
      </c>
      <c r="Z52" s="1110" t="str">
        <f t="shared" si="4"/>
        <v>B-3.4.3.3</v>
      </c>
      <c r="AA52" s="333"/>
      <c r="AB52" s="333"/>
      <c r="AC52" s="333"/>
      <c r="AD52" s="333"/>
      <c r="AE52" s="333"/>
    </row>
    <row r="53" spans="1:31" s="1388" customFormat="1" ht="61.5" customHeight="1">
      <c r="A53" s="1110" t="s">
        <v>2247</v>
      </c>
      <c r="B53" s="1297" t="s">
        <v>2248</v>
      </c>
      <c r="C53" s="3296" t="s">
        <v>546</v>
      </c>
      <c r="D53" s="3297"/>
      <c r="E53" s="3300" t="s">
        <v>4174</v>
      </c>
      <c r="F53" s="3301"/>
      <c r="G53" s="3301"/>
      <c r="H53" s="3301"/>
      <c r="I53" s="3301"/>
      <c r="J53" s="3301"/>
      <c r="K53" s="3302"/>
      <c r="L53" s="3338"/>
      <c r="M53" s="3338"/>
      <c r="N53" s="3318"/>
      <c r="O53" s="3318"/>
      <c r="P53" s="3296" t="s">
        <v>4951</v>
      </c>
      <c r="Q53" s="3310"/>
      <c r="R53" s="3310"/>
      <c r="S53" s="3310"/>
      <c r="T53" s="3310"/>
      <c r="U53" s="3310"/>
      <c r="V53" s="3297"/>
      <c r="W53" s="3298" t="s">
        <v>1508</v>
      </c>
      <c r="X53" s="3299"/>
      <c r="Y53" s="1387" t="s">
        <v>2249</v>
      </c>
      <c r="Z53" s="1110" t="str">
        <f t="shared" si="4"/>
        <v>B-3.4.3.4</v>
      </c>
      <c r="AA53" s="333"/>
      <c r="AB53" s="333"/>
      <c r="AC53" s="333"/>
      <c r="AD53" s="333"/>
      <c r="AE53" s="333"/>
    </row>
    <row r="54" spans="1:31" s="1388" customFormat="1" ht="60" customHeight="1">
      <c r="A54" s="1110" t="s">
        <v>2250</v>
      </c>
      <c r="B54" s="1297" t="s">
        <v>2251</v>
      </c>
      <c r="C54" s="3296" t="s">
        <v>546</v>
      </c>
      <c r="D54" s="3297"/>
      <c r="E54" s="3300" t="s">
        <v>4172</v>
      </c>
      <c r="F54" s="3301"/>
      <c r="G54" s="3301"/>
      <c r="H54" s="3301"/>
      <c r="I54" s="3301"/>
      <c r="J54" s="3301"/>
      <c r="K54" s="3302"/>
      <c r="L54" s="3338"/>
      <c r="M54" s="3338"/>
      <c r="N54" s="3318"/>
      <c r="O54" s="3318"/>
      <c r="P54" s="3296" t="s">
        <v>4949</v>
      </c>
      <c r="Q54" s="3310"/>
      <c r="R54" s="3310"/>
      <c r="S54" s="3310"/>
      <c r="T54" s="3310"/>
      <c r="U54" s="3310"/>
      <c r="V54" s="3297"/>
      <c r="W54" s="3298" t="s">
        <v>1508</v>
      </c>
      <c r="X54" s="3299"/>
      <c r="Y54" s="1389" t="s">
        <v>2252</v>
      </c>
      <c r="Z54" s="1110" t="str">
        <f t="shared" ref="Z54:Z55" si="5">A54</f>
        <v>B-3.4.3.5</v>
      </c>
      <c r="AA54" s="333"/>
      <c r="AB54" s="333"/>
      <c r="AC54" s="333"/>
      <c r="AD54" s="333"/>
      <c r="AE54" s="333"/>
    </row>
    <row r="55" spans="1:31" s="1388" customFormat="1" ht="60" customHeight="1">
      <c r="A55" s="1110" t="s">
        <v>2253</v>
      </c>
      <c r="B55" s="1297" t="s">
        <v>2254</v>
      </c>
      <c r="C55" s="3296" t="s">
        <v>546</v>
      </c>
      <c r="D55" s="3297"/>
      <c r="E55" s="3300" t="s">
        <v>4173</v>
      </c>
      <c r="F55" s="3301"/>
      <c r="G55" s="3301"/>
      <c r="H55" s="3301"/>
      <c r="I55" s="3301"/>
      <c r="J55" s="3301"/>
      <c r="K55" s="3302"/>
      <c r="L55" s="3338"/>
      <c r="M55" s="3338"/>
      <c r="N55" s="3318"/>
      <c r="O55" s="3318"/>
      <c r="P55" s="3296" t="s">
        <v>4950</v>
      </c>
      <c r="Q55" s="3310"/>
      <c r="R55" s="3310"/>
      <c r="S55" s="3310"/>
      <c r="T55" s="3310"/>
      <c r="U55" s="3310"/>
      <c r="V55" s="3297"/>
      <c r="W55" s="3298" t="s">
        <v>1508</v>
      </c>
      <c r="X55" s="3299"/>
      <c r="Y55" s="1389" t="s">
        <v>2255</v>
      </c>
      <c r="Z55" s="1110" t="str">
        <f t="shared" si="5"/>
        <v>B-3.4.3.6</v>
      </c>
      <c r="AA55" s="333"/>
      <c r="AB55" s="333"/>
      <c r="AC55" s="333"/>
      <c r="AD55" s="333"/>
      <c r="AE55" s="333"/>
    </row>
    <row r="56" spans="1:31" s="81" customFormat="1" ht="30" customHeight="1">
      <c r="A56" s="1352" t="s">
        <v>1352</v>
      </c>
      <c r="B56" s="1382" t="s">
        <v>937</v>
      </c>
      <c r="C56" s="3348" t="s">
        <v>1591</v>
      </c>
      <c r="D56" s="3349"/>
      <c r="E56" s="3305" t="s">
        <v>2235</v>
      </c>
      <c r="F56" s="3306"/>
      <c r="G56" s="3306"/>
      <c r="H56" s="3306"/>
      <c r="I56" s="3306"/>
      <c r="J56" s="3306"/>
      <c r="K56" s="3307"/>
      <c r="L56" s="3308" t="s">
        <v>2236</v>
      </c>
      <c r="M56" s="3308"/>
      <c r="N56" s="3308" t="s">
        <v>224</v>
      </c>
      <c r="O56" s="3308"/>
      <c r="P56" s="3305" t="s">
        <v>2237</v>
      </c>
      <c r="Q56" s="3306"/>
      <c r="R56" s="3306"/>
      <c r="S56" s="3306"/>
      <c r="T56" s="3306"/>
      <c r="U56" s="3306"/>
      <c r="V56" s="3307"/>
      <c r="W56" s="3321" t="s">
        <v>542</v>
      </c>
      <c r="X56" s="3339"/>
      <c r="Y56" s="1383" t="s">
        <v>409</v>
      </c>
      <c r="Z56" s="1352" t="s">
        <v>358</v>
      </c>
      <c r="AA56" s="142"/>
      <c r="AB56" s="142"/>
      <c r="AC56" s="142"/>
      <c r="AD56" s="142"/>
      <c r="AE56" s="142"/>
    </row>
    <row r="57" spans="1:31" s="1388" customFormat="1" ht="60" customHeight="1">
      <c r="A57" s="1110" t="s">
        <v>2256</v>
      </c>
      <c r="B57" s="1297" t="s">
        <v>2257</v>
      </c>
      <c r="C57" s="3309" t="s">
        <v>1507</v>
      </c>
      <c r="D57" s="3297"/>
      <c r="E57" s="3309"/>
      <c r="F57" s="3310"/>
      <c r="G57" s="3310"/>
      <c r="H57" s="3310"/>
      <c r="I57" s="3310"/>
      <c r="J57" s="3310"/>
      <c r="K57" s="3297"/>
      <c r="L57" s="3318"/>
      <c r="M57" s="3318"/>
      <c r="N57" s="3318"/>
      <c r="O57" s="3318"/>
      <c r="P57" s="3309"/>
      <c r="Q57" s="3310"/>
      <c r="R57" s="3310"/>
      <c r="S57" s="3310"/>
      <c r="T57" s="3310"/>
      <c r="U57" s="3310"/>
      <c r="V57" s="3297"/>
      <c r="W57" s="3298" t="s">
        <v>1508</v>
      </c>
      <c r="X57" s="3299"/>
      <c r="Y57" s="1387" t="s">
        <v>2258</v>
      </c>
      <c r="Z57" s="1110" t="str">
        <f t="shared" si="4"/>
        <v>B-3.4.3.7</v>
      </c>
      <c r="AA57" s="333"/>
      <c r="AB57" s="333"/>
      <c r="AC57" s="333"/>
      <c r="AD57" s="333"/>
      <c r="AE57" s="333"/>
    </row>
    <row r="58" spans="1:31" s="1388" customFormat="1" ht="110" customHeight="1">
      <c r="A58" s="1110" t="s">
        <v>2259</v>
      </c>
      <c r="B58" s="1297" t="s">
        <v>2260</v>
      </c>
      <c r="C58" s="3296" t="s">
        <v>4175</v>
      </c>
      <c r="D58" s="3297"/>
      <c r="E58" s="3309"/>
      <c r="F58" s="3310"/>
      <c r="G58" s="3310"/>
      <c r="H58" s="3310"/>
      <c r="I58" s="3310"/>
      <c r="J58" s="3310"/>
      <c r="K58" s="3297"/>
      <c r="L58" s="3309"/>
      <c r="M58" s="3297"/>
      <c r="N58" s="3309"/>
      <c r="O58" s="3297"/>
      <c r="P58" s="3309"/>
      <c r="Q58" s="3310"/>
      <c r="R58" s="3310"/>
      <c r="S58" s="3310"/>
      <c r="T58" s="3310"/>
      <c r="U58" s="3310"/>
      <c r="V58" s="3297"/>
      <c r="W58" s="3298" t="s">
        <v>1508</v>
      </c>
      <c r="X58" s="3299"/>
      <c r="Y58" s="1387" t="s">
        <v>2261</v>
      </c>
      <c r="Z58" s="1110" t="str">
        <f t="shared" si="4"/>
        <v>B-3.4.3.8</v>
      </c>
      <c r="AA58" s="333"/>
      <c r="AB58" s="333"/>
      <c r="AC58" s="333"/>
      <c r="AD58" s="333"/>
      <c r="AE58" s="333"/>
    </row>
    <row r="59" spans="1:31" s="1388" customFormat="1" ht="60" customHeight="1">
      <c r="A59" s="1110" t="s">
        <v>2262</v>
      </c>
      <c r="B59" s="1297" t="s">
        <v>2263</v>
      </c>
      <c r="C59" s="3296" t="s">
        <v>559</v>
      </c>
      <c r="D59" s="3297"/>
      <c r="E59" s="3309"/>
      <c r="F59" s="3310"/>
      <c r="G59" s="3310"/>
      <c r="H59" s="3310"/>
      <c r="I59" s="3310"/>
      <c r="J59" s="3310"/>
      <c r="K59" s="3297"/>
      <c r="L59" s="3318"/>
      <c r="M59" s="3318"/>
      <c r="N59" s="3318"/>
      <c r="O59" s="3318"/>
      <c r="P59" s="3309"/>
      <c r="Q59" s="3310"/>
      <c r="R59" s="3310"/>
      <c r="S59" s="3310"/>
      <c r="T59" s="3310"/>
      <c r="U59" s="3310"/>
      <c r="V59" s="3297"/>
      <c r="W59" s="3298" t="s">
        <v>1508</v>
      </c>
      <c r="X59" s="3299"/>
      <c r="Y59" s="1387" t="s">
        <v>2264</v>
      </c>
      <c r="Z59" s="1110" t="str">
        <f t="shared" si="4"/>
        <v>B-3.4.3.9</v>
      </c>
      <c r="AA59" s="333"/>
      <c r="AB59" s="333"/>
      <c r="AC59" s="333"/>
      <c r="AD59" s="333"/>
      <c r="AE59" s="333"/>
    </row>
    <row r="60" spans="1:31" s="1388" customFormat="1" ht="60" customHeight="1">
      <c r="A60" s="1110" t="s">
        <v>2265</v>
      </c>
      <c r="B60" s="1297" t="s">
        <v>2266</v>
      </c>
      <c r="C60" s="3296" t="s">
        <v>559</v>
      </c>
      <c r="D60" s="3297"/>
      <c r="E60" s="3309"/>
      <c r="F60" s="3310"/>
      <c r="G60" s="3310"/>
      <c r="H60" s="3310"/>
      <c r="I60" s="3310"/>
      <c r="J60" s="3310"/>
      <c r="K60" s="3297"/>
      <c r="L60" s="3318"/>
      <c r="M60" s="3318"/>
      <c r="N60" s="3318"/>
      <c r="O60" s="3318"/>
      <c r="P60" s="3309"/>
      <c r="Q60" s="3310"/>
      <c r="R60" s="3310"/>
      <c r="S60" s="3310"/>
      <c r="T60" s="3310"/>
      <c r="U60" s="3310"/>
      <c r="V60" s="3297"/>
      <c r="W60" s="3298" t="s">
        <v>1508</v>
      </c>
      <c r="X60" s="3299"/>
      <c r="Y60" s="1387" t="s">
        <v>2267</v>
      </c>
      <c r="Z60" s="1110" t="str">
        <f t="shared" si="4"/>
        <v>B-3.4.3.10</v>
      </c>
      <c r="AA60" s="333"/>
      <c r="AB60" s="333"/>
      <c r="AC60" s="333"/>
      <c r="AD60" s="333"/>
      <c r="AE60" s="333"/>
    </row>
    <row r="61" spans="1:31" s="1384" customFormat="1" ht="60" customHeight="1">
      <c r="A61" s="1110" t="s">
        <v>2268</v>
      </c>
      <c r="B61" s="1297" t="s">
        <v>2269</v>
      </c>
      <c r="C61" s="3296" t="s">
        <v>546</v>
      </c>
      <c r="D61" s="3297"/>
      <c r="E61" s="3309"/>
      <c r="F61" s="3310"/>
      <c r="G61" s="3310"/>
      <c r="H61" s="3310"/>
      <c r="I61" s="3310"/>
      <c r="J61" s="3310"/>
      <c r="K61" s="3297"/>
      <c r="L61" s="3318"/>
      <c r="M61" s="3318"/>
      <c r="N61" s="3318"/>
      <c r="O61" s="3318"/>
      <c r="P61" s="3309"/>
      <c r="Q61" s="3310"/>
      <c r="R61" s="3310"/>
      <c r="S61" s="3310"/>
      <c r="T61" s="3310"/>
      <c r="U61" s="3310"/>
      <c r="V61" s="3297"/>
      <c r="W61" s="3298" t="s">
        <v>1508</v>
      </c>
      <c r="X61" s="3299"/>
      <c r="Y61" s="1389" t="s">
        <v>2270</v>
      </c>
      <c r="Z61" s="1110" t="str">
        <f t="shared" si="4"/>
        <v>B-3.4.3.11</v>
      </c>
      <c r="AA61" s="1386"/>
      <c r="AB61" s="1386"/>
      <c r="AC61" s="1386"/>
      <c r="AD61" s="1386"/>
      <c r="AE61" s="1386"/>
    </row>
    <row r="62" spans="1:31" s="81" customFormat="1" ht="30" customHeight="1">
      <c r="A62" s="1172" t="s">
        <v>2271</v>
      </c>
      <c r="B62" s="1324"/>
      <c r="C62" s="1324"/>
      <c r="D62" s="1324"/>
      <c r="E62" s="552"/>
      <c r="F62" s="552"/>
      <c r="G62" s="552"/>
      <c r="H62" s="552"/>
      <c r="I62" s="552"/>
      <c r="J62" s="1324"/>
      <c r="K62" s="1324"/>
      <c r="L62" s="1324"/>
      <c r="M62" s="413"/>
      <c r="N62" s="1172"/>
      <c r="O62" s="1324"/>
      <c r="P62" s="1324"/>
      <c r="Q62" s="1324"/>
      <c r="R62" s="552"/>
      <c r="S62" s="552"/>
      <c r="T62" s="552"/>
      <c r="U62" s="552"/>
      <c r="V62" s="552"/>
      <c r="W62" s="1324"/>
      <c r="X62" s="1324"/>
      <c r="Y62" s="1324"/>
      <c r="Z62" s="413" t="s">
        <v>2234</v>
      </c>
      <c r="AA62" s="142"/>
      <c r="AB62" s="142"/>
      <c r="AC62" s="142"/>
      <c r="AD62" s="142"/>
      <c r="AE62" s="142"/>
    </row>
    <row r="63" spans="1:31" s="81" customFormat="1" ht="25.25" customHeight="1">
      <c r="A63" s="3354" t="s">
        <v>2124</v>
      </c>
      <c r="B63" s="3355"/>
      <c r="C63" s="1342"/>
      <c r="D63" s="1342"/>
      <c r="E63" s="1343"/>
      <c r="F63" s="1343"/>
      <c r="G63" s="1344"/>
      <c r="H63" s="1344"/>
      <c r="I63" s="1345"/>
      <c r="J63" s="1346"/>
      <c r="K63" s="1346"/>
      <c r="L63" s="1346"/>
      <c r="M63" s="1347"/>
      <c r="N63" s="1348"/>
      <c r="O63" s="1342"/>
      <c r="P63" s="1342"/>
      <c r="Q63" s="1342"/>
      <c r="R63" s="1343"/>
      <c r="S63" s="1343"/>
      <c r="T63" s="1344"/>
      <c r="U63" s="1344"/>
      <c r="V63" s="1345"/>
      <c r="W63" s="1346"/>
      <c r="X63" s="1346"/>
      <c r="Y63" s="3362" t="s">
        <v>2125</v>
      </c>
      <c r="Z63" s="3363"/>
      <c r="AA63" s="142"/>
      <c r="AB63" s="142"/>
      <c r="AC63" s="142"/>
      <c r="AD63" s="142"/>
      <c r="AE63" s="142"/>
    </row>
    <row r="64" spans="1:31" s="81" customFormat="1" ht="30" customHeight="1">
      <c r="A64" s="1352" t="s">
        <v>1352</v>
      </c>
      <c r="B64" s="1382" t="s">
        <v>937</v>
      </c>
      <c r="C64" s="3348" t="s">
        <v>1591</v>
      </c>
      <c r="D64" s="3349"/>
      <c r="E64" s="3305" t="s">
        <v>2235</v>
      </c>
      <c r="F64" s="3306"/>
      <c r="G64" s="3306"/>
      <c r="H64" s="3306"/>
      <c r="I64" s="3306"/>
      <c r="J64" s="3306"/>
      <c r="K64" s="3307"/>
      <c r="L64" s="3308" t="s">
        <v>2236</v>
      </c>
      <c r="M64" s="3308"/>
      <c r="N64" s="3308" t="s">
        <v>224</v>
      </c>
      <c r="O64" s="3308"/>
      <c r="P64" s="3305" t="s">
        <v>2237</v>
      </c>
      <c r="Q64" s="3306"/>
      <c r="R64" s="3306"/>
      <c r="S64" s="3306"/>
      <c r="T64" s="3306"/>
      <c r="U64" s="3306"/>
      <c r="V64" s="3307"/>
      <c r="W64" s="3321" t="s">
        <v>542</v>
      </c>
      <c r="X64" s="3339"/>
      <c r="Y64" s="1383" t="s">
        <v>409</v>
      </c>
      <c r="Z64" s="1352" t="s">
        <v>358</v>
      </c>
      <c r="AA64" s="142"/>
      <c r="AB64" s="142"/>
      <c r="AC64" s="142"/>
      <c r="AD64" s="142"/>
      <c r="AE64" s="142"/>
    </row>
    <row r="65" spans="1:31" s="1388" customFormat="1" ht="110" customHeight="1">
      <c r="A65" s="1110" t="s">
        <v>2272</v>
      </c>
      <c r="B65" s="1297" t="s">
        <v>2273</v>
      </c>
      <c r="C65" s="3296" t="s">
        <v>546</v>
      </c>
      <c r="D65" s="3297"/>
      <c r="E65" s="3300" t="s">
        <v>4176</v>
      </c>
      <c r="F65" s="3301"/>
      <c r="G65" s="3301"/>
      <c r="H65" s="3301"/>
      <c r="I65" s="3301"/>
      <c r="J65" s="3301"/>
      <c r="K65" s="3302"/>
      <c r="L65" s="3338"/>
      <c r="M65" s="3338"/>
      <c r="N65" s="3318"/>
      <c r="O65" s="3318"/>
      <c r="P65" s="3296" t="s">
        <v>4953</v>
      </c>
      <c r="Q65" s="3310"/>
      <c r="R65" s="3310"/>
      <c r="S65" s="3310"/>
      <c r="T65" s="3310"/>
      <c r="U65" s="3310"/>
      <c r="V65" s="3297"/>
      <c r="W65" s="3298" t="s">
        <v>1508</v>
      </c>
      <c r="X65" s="3299"/>
      <c r="Y65" s="1387" t="s">
        <v>2274</v>
      </c>
      <c r="Z65" s="1110" t="str">
        <f t="shared" si="4"/>
        <v>B-3.4.3.12</v>
      </c>
      <c r="AA65" s="333"/>
      <c r="AB65" s="333"/>
      <c r="AC65" s="333"/>
      <c r="AD65" s="333"/>
      <c r="AE65" s="333"/>
    </row>
    <row r="66" spans="1:31" s="1388" customFormat="1" ht="110" customHeight="1">
      <c r="A66" s="1110" t="s">
        <v>2275</v>
      </c>
      <c r="B66" s="1297" t="s">
        <v>2276</v>
      </c>
      <c r="C66" s="3309" t="s">
        <v>1507</v>
      </c>
      <c r="D66" s="3297"/>
      <c r="E66" s="3346" t="s">
        <v>4177</v>
      </c>
      <c r="F66" s="3301"/>
      <c r="G66" s="3301"/>
      <c r="H66" s="3301"/>
      <c r="I66" s="3301"/>
      <c r="J66" s="3301"/>
      <c r="K66" s="3302"/>
      <c r="L66" s="3338"/>
      <c r="M66" s="3338"/>
      <c r="N66" s="3318"/>
      <c r="O66" s="3318"/>
      <c r="P66" s="3296" t="s">
        <v>4952</v>
      </c>
      <c r="Q66" s="3310"/>
      <c r="R66" s="3310"/>
      <c r="S66" s="3310"/>
      <c r="T66" s="3310"/>
      <c r="U66" s="3310"/>
      <c r="V66" s="3297"/>
      <c r="W66" s="3298" t="s">
        <v>1508</v>
      </c>
      <c r="X66" s="3299"/>
      <c r="Y66" s="1387" t="s">
        <v>2277</v>
      </c>
      <c r="Z66" s="1110" t="str">
        <f t="shared" si="4"/>
        <v>B-3.4.3.13</v>
      </c>
      <c r="AA66" s="333"/>
      <c r="AB66" s="333"/>
      <c r="AC66" s="333"/>
      <c r="AD66" s="333"/>
      <c r="AE66" s="333"/>
    </row>
    <row r="67" spans="1:31" s="1388" customFormat="1" ht="110" customHeight="1">
      <c r="A67" s="1110" t="s">
        <v>2278</v>
      </c>
      <c r="B67" s="1297" t="s">
        <v>2279</v>
      </c>
      <c r="C67" s="3309" t="s">
        <v>1507</v>
      </c>
      <c r="D67" s="3297"/>
      <c r="E67" s="3346" t="s">
        <v>4178</v>
      </c>
      <c r="F67" s="3301"/>
      <c r="G67" s="3301"/>
      <c r="H67" s="3301"/>
      <c r="I67" s="3301"/>
      <c r="J67" s="3301"/>
      <c r="K67" s="3302"/>
      <c r="L67" s="3338"/>
      <c r="M67" s="3338"/>
      <c r="N67" s="3318"/>
      <c r="O67" s="3318"/>
      <c r="P67" s="3296" t="s">
        <v>4837</v>
      </c>
      <c r="Q67" s="3310"/>
      <c r="R67" s="3310"/>
      <c r="S67" s="3310"/>
      <c r="T67" s="3310"/>
      <c r="U67" s="3310"/>
      <c r="V67" s="3297"/>
      <c r="W67" s="3298" t="s">
        <v>1508</v>
      </c>
      <c r="X67" s="3299"/>
      <c r="Y67" s="1387" t="s">
        <v>2280</v>
      </c>
      <c r="Z67" s="1110" t="str">
        <f t="shared" si="4"/>
        <v>B-3.4.3.14</v>
      </c>
      <c r="AA67" s="333"/>
      <c r="AB67" s="333"/>
      <c r="AC67" s="1390"/>
      <c r="AD67" s="333"/>
      <c r="AE67" s="333"/>
    </row>
    <row r="68" spans="1:31" s="1388" customFormat="1" ht="110" customHeight="1">
      <c r="A68" s="1110" t="s">
        <v>2281</v>
      </c>
      <c r="B68" s="1297" t="s">
        <v>2282</v>
      </c>
      <c r="C68" s="3309" t="s">
        <v>1507</v>
      </c>
      <c r="D68" s="3297"/>
      <c r="E68" s="3346" t="s">
        <v>4179</v>
      </c>
      <c r="F68" s="3301"/>
      <c r="G68" s="3301"/>
      <c r="H68" s="3301"/>
      <c r="I68" s="3301"/>
      <c r="J68" s="3301"/>
      <c r="K68" s="3302"/>
      <c r="L68" s="3338"/>
      <c r="M68" s="3338"/>
      <c r="N68" s="3318"/>
      <c r="O68" s="3318"/>
      <c r="P68" s="3296" t="s">
        <v>4837</v>
      </c>
      <c r="Q68" s="3310"/>
      <c r="R68" s="3310"/>
      <c r="S68" s="3310"/>
      <c r="T68" s="3310"/>
      <c r="U68" s="3310"/>
      <c r="V68" s="3297"/>
      <c r="W68" s="3298" t="s">
        <v>1508</v>
      </c>
      <c r="X68" s="3299"/>
      <c r="Y68" s="1387" t="s">
        <v>2283</v>
      </c>
      <c r="Z68" s="1110" t="str">
        <f t="shared" si="4"/>
        <v>B-3.4.3.15</v>
      </c>
      <c r="AA68" s="333"/>
      <c r="AB68" s="333"/>
      <c r="AC68" s="1386"/>
      <c r="AD68" s="333"/>
      <c r="AE68" s="333"/>
    </row>
    <row r="69" spans="1:31" s="1388" customFormat="1" ht="110" customHeight="1">
      <c r="A69" s="1110" t="s">
        <v>2284</v>
      </c>
      <c r="B69" s="1297" t="s">
        <v>2285</v>
      </c>
      <c r="C69" s="3309" t="s">
        <v>1507</v>
      </c>
      <c r="D69" s="3297"/>
      <c r="E69" s="3346" t="s">
        <v>4180</v>
      </c>
      <c r="F69" s="3301"/>
      <c r="G69" s="3301"/>
      <c r="H69" s="3301"/>
      <c r="I69" s="3301"/>
      <c r="J69" s="3301"/>
      <c r="K69" s="3302"/>
      <c r="L69" s="3338"/>
      <c r="M69" s="3338"/>
      <c r="N69" s="3318"/>
      <c r="O69" s="3318"/>
      <c r="P69" s="3296" t="s">
        <v>3828</v>
      </c>
      <c r="Q69" s="3310"/>
      <c r="R69" s="3310"/>
      <c r="S69" s="3310"/>
      <c r="T69" s="3310"/>
      <c r="U69" s="3310"/>
      <c r="V69" s="3297"/>
      <c r="W69" s="3298" t="s">
        <v>1508</v>
      </c>
      <c r="X69" s="3299"/>
      <c r="Y69" s="1387" t="s">
        <v>2286</v>
      </c>
      <c r="Z69" s="1110" t="str">
        <f t="shared" si="4"/>
        <v>B-3.4.3.16</v>
      </c>
      <c r="AA69" s="333"/>
      <c r="AB69" s="333"/>
      <c r="AC69" s="333"/>
      <c r="AD69" s="333"/>
      <c r="AE69" s="333"/>
    </row>
    <row r="70" spans="1:31" s="107" customFormat="1" ht="30" customHeight="1">
      <c r="A70" s="143" t="s">
        <v>2287</v>
      </c>
      <c r="B70" s="109"/>
      <c r="C70" s="109"/>
      <c r="D70" s="1176"/>
      <c r="E70" s="1176"/>
      <c r="F70" s="1176"/>
      <c r="G70" s="1176"/>
      <c r="H70" s="1176"/>
      <c r="I70" s="1176"/>
      <c r="J70" s="1176"/>
      <c r="K70" s="1176"/>
      <c r="L70" s="1176"/>
      <c r="M70" s="1391"/>
      <c r="N70" s="1392"/>
      <c r="O70" s="1176"/>
      <c r="P70" s="1176"/>
      <c r="Q70" s="1176"/>
      <c r="R70" s="1176"/>
      <c r="S70" s="1324"/>
      <c r="T70" s="1176"/>
      <c r="U70" s="1324"/>
      <c r="V70" s="1324"/>
      <c r="W70" s="1324"/>
      <c r="X70" s="1324"/>
      <c r="Y70" s="1324"/>
      <c r="Z70" s="413" t="s">
        <v>2288</v>
      </c>
      <c r="AA70" s="115"/>
      <c r="AB70" s="115"/>
      <c r="AC70" s="115"/>
      <c r="AD70" s="115"/>
      <c r="AE70" s="115"/>
    </row>
    <row r="71" spans="1:31" s="81" customFormat="1" ht="25.25" customHeight="1">
      <c r="A71" s="3354" t="s">
        <v>2124</v>
      </c>
      <c r="B71" s="3355"/>
      <c r="C71" s="1341"/>
      <c r="D71" s="1342"/>
      <c r="E71" s="1343"/>
      <c r="F71" s="1343"/>
      <c r="G71" s="1344"/>
      <c r="H71" s="1344"/>
      <c r="I71" s="1345"/>
      <c r="J71" s="1346"/>
      <c r="K71" s="1346"/>
      <c r="L71" s="1346"/>
      <c r="M71" s="1347"/>
      <c r="N71" s="1348"/>
      <c r="O71" s="1342"/>
      <c r="P71" s="1342"/>
      <c r="Q71" s="1342"/>
      <c r="R71" s="1343"/>
      <c r="S71" s="1343"/>
      <c r="T71" s="1344"/>
      <c r="U71" s="1344"/>
      <c r="V71" s="1345"/>
      <c r="W71" s="1346"/>
      <c r="X71" s="1346"/>
      <c r="Y71" s="3362" t="s">
        <v>2125</v>
      </c>
      <c r="Z71" s="3363"/>
      <c r="AA71" s="142"/>
      <c r="AB71" s="142"/>
      <c r="AC71" s="142"/>
      <c r="AD71" s="142"/>
      <c r="AE71" s="142"/>
    </row>
    <row r="72" spans="1:31" s="81" customFormat="1" ht="25.25" customHeight="1">
      <c r="A72" s="143" t="s">
        <v>2289</v>
      </c>
      <c r="B72" s="1393"/>
      <c r="C72" s="1370"/>
      <c r="D72" s="1342"/>
      <c r="E72" s="1343"/>
      <c r="F72" s="1343"/>
      <c r="G72" s="1344"/>
      <c r="H72" s="1344"/>
      <c r="I72" s="1345"/>
      <c r="J72" s="1346"/>
      <c r="K72" s="1346"/>
      <c r="L72" s="1394"/>
      <c r="M72" s="1395"/>
      <c r="N72" s="1396"/>
      <c r="O72" s="1397"/>
      <c r="P72" s="1342"/>
      <c r="Q72" s="1342"/>
      <c r="R72" s="1343"/>
      <c r="S72" s="1343"/>
      <c r="T72" s="1344"/>
      <c r="U72" s="1344"/>
      <c r="V72" s="1345"/>
      <c r="W72" s="1346"/>
      <c r="X72" s="1394"/>
      <c r="Y72" s="1398"/>
      <c r="Z72" s="446" t="s">
        <v>2290</v>
      </c>
      <c r="AA72" s="142"/>
      <c r="AB72" s="142"/>
      <c r="AC72" s="142"/>
      <c r="AD72" s="142"/>
      <c r="AE72" s="142"/>
    </row>
    <row r="73" spans="1:31" s="1399" customFormat="1" ht="30" customHeight="1">
      <c r="A73" s="3351" t="s">
        <v>1352</v>
      </c>
      <c r="B73" s="3351" t="s">
        <v>937</v>
      </c>
      <c r="C73" s="3356" t="s">
        <v>320</v>
      </c>
      <c r="D73" s="3326" t="s">
        <v>2291</v>
      </c>
      <c r="E73" s="3345"/>
      <c r="F73" s="3345"/>
      <c r="G73" s="3345"/>
      <c r="H73" s="3345"/>
      <c r="I73" s="3345"/>
      <c r="J73" s="3345"/>
      <c r="K73" s="3327"/>
      <c r="L73" s="3311" t="s">
        <v>223</v>
      </c>
      <c r="M73" s="3311"/>
      <c r="N73" s="3322" t="s">
        <v>224</v>
      </c>
      <c r="O73" s="3322"/>
      <c r="P73" s="3326" t="s">
        <v>2292</v>
      </c>
      <c r="Q73" s="3345"/>
      <c r="R73" s="3345"/>
      <c r="S73" s="3345"/>
      <c r="T73" s="3345"/>
      <c r="U73" s="3345"/>
      <c r="V73" s="3345"/>
      <c r="W73" s="3327"/>
      <c r="X73" s="3311" t="s">
        <v>860</v>
      </c>
      <c r="Y73" s="3351" t="s">
        <v>2293</v>
      </c>
      <c r="Z73" s="3351" t="s">
        <v>358</v>
      </c>
      <c r="AA73" s="293"/>
      <c r="AB73" s="293"/>
      <c r="AC73" s="293"/>
      <c r="AD73" s="293"/>
      <c r="AE73" s="293"/>
    </row>
    <row r="74" spans="1:31" s="1400" customFormat="1" ht="22.5" customHeight="1">
      <c r="A74" s="3352"/>
      <c r="B74" s="3352"/>
      <c r="C74" s="3357"/>
      <c r="D74" s="1401">
        <v>2017</v>
      </c>
      <c r="E74" s="1401">
        <v>2018</v>
      </c>
      <c r="F74" s="3333">
        <v>2019</v>
      </c>
      <c r="G74" s="3334"/>
      <c r="H74" s="1401">
        <v>2020</v>
      </c>
      <c r="I74" s="1401">
        <v>2021</v>
      </c>
      <c r="J74" s="3326">
        <v>2022</v>
      </c>
      <c r="K74" s="3327"/>
      <c r="L74" s="3353"/>
      <c r="M74" s="3353"/>
      <c r="N74" s="3323"/>
      <c r="O74" s="3323"/>
      <c r="P74" s="3343">
        <v>2022</v>
      </c>
      <c r="Q74" s="3344"/>
      <c r="R74" s="1401">
        <v>2021</v>
      </c>
      <c r="S74" s="1401">
        <v>2020</v>
      </c>
      <c r="T74" s="3326">
        <v>2019</v>
      </c>
      <c r="U74" s="3327"/>
      <c r="V74" s="1401">
        <v>2018</v>
      </c>
      <c r="W74" s="1401">
        <v>2017</v>
      </c>
      <c r="X74" s="3312"/>
      <c r="Y74" s="3352"/>
      <c r="Z74" s="3352"/>
      <c r="AA74" s="1402"/>
      <c r="AB74" s="1402"/>
      <c r="AC74" s="1402"/>
      <c r="AD74" s="1402"/>
      <c r="AE74" s="1402"/>
    </row>
    <row r="75" spans="1:31" s="81" customFormat="1" ht="46.25" customHeight="1">
      <c r="A75" s="1403" t="s">
        <v>2294</v>
      </c>
      <c r="B75" s="1404" t="s">
        <v>2295</v>
      </c>
      <c r="C75" s="1110" t="s">
        <v>2296</v>
      </c>
      <c r="D75" s="1405"/>
      <c r="E75" s="1405"/>
      <c r="F75" s="3291"/>
      <c r="G75" s="3292"/>
      <c r="H75" s="1405"/>
      <c r="I75" s="63"/>
      <c r="J75" s="3291"/>
      <c r="K75" s="3292"/>
      <c r="L75" s="3358" t="s">
        <v>4181</v>
      </c>
      <c r="M75" s="3359"/>
      <c r="N75" s="3296" t="s">
        <v>4954</v>
      </c>
      <c r="O75" s="3297"/>
      <c r="P75" s="3291"/>
      <c r="Q75" s="3292"/>
      <c r="R75" s="1405"/>
      <c r="S75" s="63"/>
      <c r="T75" s="3291"/>
      <c r="U75" s="3292"/>
      <c r="V75" s="1406"/>
      <c r="W75" s="1405"/>
      <c r="X75" s="1407" t="s">
        <v>416</v>
      </c>
      <c r="Y75" s="1357" t="s">
        <v>2297</v>
      </c>
      <c r="Z75" s="1403" t="str">
        <f>A75</f>
        <v xml:space="preserve"> B-3.4.4.1.1</v>
      </c>
      <c r="AA75" s="142"/>
      <c r="AB75" s="142"/>
      <c r="AC75" s="142"/>
      <c r="AD75" s="142"/>
      <c r="AE75" s="142"/>
    </row>
    <row r="76" spans="1:31" s="81" customFormat="1" ht="46.25" customHeight="1">
      <c r="A76" s="1403" t="s">
        <v>2298</v>
      </c>
      <c r="B76" s="1404" t="s">
        <v>2299</v>
      </c>
      <c r="C76" s="1110" t="s">
        <v>2296</v>
      </c>
      <c r="D76" s="1405"/>
      <c r="E76" s="1405"/>
      <c r="F76" s="3291"/>
      <c r="G76" s="3292"/>
      <c r="H76" s="1405"/>
      <c r="I76" s="63"/>
      <c r="J76" s="3291"/>
      <c r="K76" s="3292"/>
      <c r="L76" s="3291" t="s">
        <v>4181</v>
      </c>
      <c r="M76" s="3292"/>
      <c r="N76" s="3296" t="s">
        <v>4954</v>
      </c>
      <c r="O76" s="3297"/>
      <c r="P76" s="3291"/>
      <c r="Q76" s="3292"/>
      <c r="R76" s="1405"/>
      <c r="S76" s="63"/>
      <c r="T76" s="3291"/>
      <c r="U76" s="3292"/>
      <c r="V76" s="1406"/>
      <c r="W76" s="1405"/>
      <c r="X76" s="1407" t="s">
        <v>416</v>
      </c>
      <c r="Y76" s="1357" t="s">
        <v>2300</v>
      </c>
      <c r="Z76" s="1403" t="str">
        <f>A76</f>
        <v xml:space="preserve"> B-3.4.4.1.2</v>
      </c>
      <c r="AA76" s="142"/>
      <c r="AB76" s="142"/>
      <c r="AC76" s="142"/>
      <c r="AD76" s="142"/>
      <c r="AE76" s="142"/>
    </row>
    <row r="77" spans="1:31" s="81" customFormat="1" ht="46.25" customHeight="1">
      <c r="A77" s="1403" t="s">
        <v>2301</v>
      </c>
      <c r="B77" s="1404" t="s">
        <v>2302</v>
      </c>
      <c r="C77" s="1408" t="s">
        <v>2000</v>
      </c>
      <c r="D77" s="1405"/>
      <c r="E77" s="1405"/>
      <c r="F77" s="3291"/>
      <c r="G77" s="3292"/>
      <c r="H77" s="1405"/>
      <c r="I77" s="63"/>
      <c r="J77" s="3291"/>
      <c r="K77" s="3292"/>
      <c r="L77" s="3358" t="s">
        <v>4181</v>
      </c>
      <c r="M77" s="3359"/>
      <c r="N77" s="3296" t="s">
        <v>4954</v>
      </c>
      <c r="O77" s="3297"/>
      <c r="P77" s="3291"/>
      <c r="Q77" s="3292"/>
      <c r="R77" s="1405"/>
      <c r="S77" s="63"/>
      <c r="T77" s="3291"/>
      <c r="U77" s="3292"/>
      <c r="V77" s="1406"/>
      <c r="W77" s="1405"/>
      <c r="X77" s="1409" t="s">
        <v>362</v>
      </c>
      <c r="Y77" s="1357" t="s">
        <v>2303</v>
      </c>
      <c r="Z77" s="1403" t="str">
        <f t="shared" ref="Z77:Z88" si="6">A77</f>
        <v xml:space="preserve"> B-3.4.4.1.3</v>
      </c>
      <c r="AA77" s="142"/>
      <c r="AB77" s="142"/>
      <c r="AC77" s="142"/>
      <c r="AD77" s="142"/>
      <c r="AE77" s="142"/>
    </row>
    <row r="78" spans="1:31" s="81" customFormat="1" ht="46.25" customHeight="1">
      <c r="A78" s="1403" t="s">
        <v>2304</v>
      </c>
      <c r="B78" s="1404" t="s">
        <v>2305</v>
      </c>
      <c r="C78" s="1110" t="s">
        <v>2005</v>
      </c>
      <c r="D78" s="1405"/>
      <c r="E78" s="1405"/>
      <c r="F78" s="3291"/>
      <c r="G78" s="3292"/>
      <c r="H78" s="1405"/>
      <c r="I78" s="63"/>
      <c r="J78" s="3291"/>
      <c r="K78" s="3292"/>
      <c r="L78" s="3358" t="s">
        <v>4181</v>
      </c>
      <c r="M78" s="3359"/>
      <c r="N78" s="3296" t="s">
        <v>4954</v>
      </c>
      <c r="O78" s="3297"/>
      <c r="P78" s="3291"/>
      <c r="Q78" s="3292"/>
      <c r="R78" s="1405"/>
      <c r="S78" s="63"/>
      <c r="T78" s="3291"/>
      <c r="U78" s="3292"/>
      <c r="V78" s="1406"/>
      <c r="W78" s="1405"/>
      <c r="X78" s="128" t="s">
        <v>2306</v>
      </c>
      <c r="Y78" s="1357" t="s">
        <v>2307</v>
      </c>
      <c r="Z78" s="1403" t="str">
        <f t="shared" si="6"/>
        <v xml:space="preserve"> B-3.4.4.1.4</v>
      </c>
      <c r="AA78" s="142"/>
      <c r="AB78" s="142"/>
      <c r="AC78" s="142"/>
      <c r="AD78" s="142"/>
      <c r="AE78" s="142"/>
    </row>
    <row r="79" spans="1:31" s="81" customFormat="1" ht="46.25" customHeight="1">
      <c r="A79" s="1403" t="s">
        <v>2308</v>
      </c>
      <c r="B79" s="1404" t="s">
        <v>2309</v>
      </c>
      <c r="C79" s="1403" t="s">
        <v>2310</v>
      </c>
      <c r="D79" s="1405"/>
      <c r="E79" s="1405"/>
      <c r="F79" s="3291"/>
      <c r="G79" s="3292"/>
      <c r="H79" s="1405"/>
      <c r="I79" s="63"/>
      <c r="J79" s="3291"/>
      <c r="K79" s="3292"/>
      <c r="L79" s="3358" t="s">
        <v>4181</v>
      </c>
      <c r="M79" s="3359"/>
      <c r="N79" s="3296" t="s">
        <v>4954</v>
      </c>
      <c r="O79" s="3297"/>
      <c r="P79" s="3291"/>
      <c r="Q79" s="3292"/>
      <c r="R79" s="1405"/>
      <c r="S79" s="63"/>
      <c r="T79" s="3291"/>
      <c r="U79" s="3292"/>
      <c r="V79" s="1406"/>
      <c r="W79" s="1405"/>
      <c r="X79" s="1403" t="s">
        <v>2311</v>
      </c>
      <c r="Y79" s="1357" t="s">
        <v>2312</v>
      </c>
      <c r="Z79" s="1403" t="str">
        <f t="shared" si="6"/>
        <v xml:space="preserve"> B-3.4.4.1.5</v>
      </c>
      <c r="AA79" s="142"/>
      <c r="AB79" s="142"/>
      <c r="AC79" s="142"/>
      <c r="AD79" s="142"/>
      <c r="AE79" s="142"/>
    </row>
    <row r="80" spans="1:31" s="81" customFormat="1" ht="46.25" customHeight="1">
      <c r="A80" s="1403" t="s">
        <v>2313</v>
      </c>
      <c r="B80" s="1404" t="s">
        <v>2314</v>
      </c>
      <c r="C80" s="1403" t="s">
        <v>2310</v>
      </c>
      <c r="D80" s="1405"/>
      <c r="E80" s="1405"/>
      <c r="F80" s="3291"/>
      <c r="G80" s="3292"/>
      <c r="H80" s="1405"/>
      <c r="I80" s="63"/>
      <c r="J80" s="3291"/>
      <c r="K80" s="3292"/>
      <c r="L80" s="3358" t="s">
        <v>4181</v>
      </c>
      <c r="M80" s="3359"/>
      <c r="N80" s="3296" t="s">
        <v>4954</v>
      </c>
      <c r="O80" s="3297"/>
      <c r="P80" s="3291"/>
      <c r="Q80" s="3292"/>
      <c r="R80" s="1405"/>
      <c r="S80" s="63"/>
      <c r="T80" s="3291"/>
      <c r="U80" s="3292"/>
      <c r="V80" s="1406"/>
      <c r="W80" s="1405"/>
      <c r="X80" s="1403" t="s">
        <v>2311</v>
      </c>
      <c r="Y80" s="1357" t="s">
        <v>2315</v>
      </c>
      <c r="Z80" s="1403" t="str">
        <f t="shared" si="6"/>
        <v xml:space="preserve"> B-3.4.4.1.6</v>
      </c>
      <c r="AA80" s="142"/>
      <c r="AB80" s="142"/>
      <c r="AC80" s="142"/>
      <c r="AD80" s="142"/>
      <c r="AE80" s="142"/>
    </row>
    <row r="81" spans="1:31" s="81" customFormat="1" ht="46.25" customHeight="1">
      <c r="A81" s="1403" t="s">
        <v>2316</v>
      </c>
      <c r="B81" s="1404" t="s">
        <v>2317</v>
      </c>
      <c r="C81" s="1110" t="s">
        <v>2318</v>
      </c>
      <c r="D81" s="1405"/>
      <c r="E81" s="1405"/>
      <c r="F81" s="3291"/>
      <c r="G81" s="3292"/>
      <c r="H81" s="1405"/>
      <c r="I81" s="63"/>
      <c r="J81" s="3291"/>
      <c r="K81" s="3292"/>
      <c r="L81" s="3358" t="s">
        <v>4181</v>
      </c>
      <c r="M81" s="3359"/>
      <c r="N81" s="3296" t="s">
        <v>4954</v>
      </c>
      <c r="O81" s="3297"/>
      <c r="P81" s="3291"/>
      <c r="Q81" s="3292"/>
      <c r="R81" s="1405"/>
      <c r="S81" s="63"/>
      <c r="T81" s="3291"/>
      <c r="U81" s="3292"/>
      <c r="V81" s="1406"/>
      <c r="W81" s="1405"/>
      <c r="X81" s="128" t="s">
        <v>2010</v>
      </c>
      <c r="Y81" s="1357" t="s">
        <v>2319</v>
      </c>
      <c r="Z81" s="1403" t="str">
        <f t="shared" si="6"/>
        <v xml:space="preserve"> B-3.4.4.1.7</v>
      </c>
      <c r="AA81" s="142"/>
      <c r="AB81" s="142"/>
      <c r="AC81" s="142"/>
      <c r="AD81" s="142"/>
      <c r="AE81" s="142"/>
    </row>
    <row r="82" spans="1:31" s="81" customFormat="1" ht="46.25" customHeight="1">
      <c r="A82" s="1403" t="s">
        <v>2320</v>
      </c>
      <c r="B82" s="1404" t="s">
        <v>2321</v>
      </c>
      <c r="C82" s="1110" t="s">
        <v>2318</v>
      </c>
      <c r="D82" s="1405"/>
      <c r="E82" s="1405"/>
      <c r="F82" s="3291"/>
      <c r="G82" s="3292"/>
      <c r="H82" s="1405"/>
      <c r="I82" s="63"/>
      <c r="J82" s="3291"/>
      <c r="K82" s="3292"/>
      <c r="L82" s="3358" t="s">
        <v>4181</v>
      </c>
      <c r="M82" s="3359"/>
      <c r="N82" s="3296" t="s">
        <v>4954</v>
      </c>
      <c r="O82" s="3297"/>
      <c r="P82" s="3291"/>
      <c r="Q82" s="3292"/>
      <c r="R82" s="1405"/>
      <c r="S82" s="63"/>
      <c r="T82" s="3291"/>
      <c r="U82" s="3292"/>
      <c r="V82" s="1406"/>
      <c r="W82" s="1405"/>
      <c r="X82" s="128" t="s">
        <v>2010</v>
      </c>
      <c r="Y82" s="1357" t="s">
        <v>2322</v>
      </c>
      <c r="Z82" s="1403" t="str">
        <f t="shared" si="6"/>
        <v xml:space="preserve"> B-3.4.4.1.8</v>
      </c>
      <c r="AA82" s="142"/>
      <c r="AB82" s="142"/>
      <c r="AC82" s="142"/>
      <c r="AD82" s="142"/>
      <c r="AE82" s="142"/>
    </row>
    <row r="83" spans="1:31" s="1399" customFormat="1" ht="30" customHeight="1">
      <c r="A83" s="3351" t="s">
        <v>1352</v>
      </c>
      <c r="B83" s="3351" t="s">
        <v>937</v>
      </c>
      <c r="C83" s="3356" t="s">
        <v>320</v>
      </c>
      <c r="D83" s="3326" t="s">
        <v>2291</v>
      </c>
      <c r="E83" s="3345"/>
      <c r="F83" s="3345"/>
      <c r="G83" s="3345"/>
      <c r="H83" s="3345"/>
      <c r="I83" s="3345"/>
      <c r="J83" s="3345"/>
      <c r="K83" s="3327"/>
      <c r="L83" s="3311" t="s">
        <v>223</v>
      </c>
      <c r="M83" s="3311"/>
      <c r="N83" s="3322" t="s">
        <v>224</v>
      </c>
      <c r="O83" s="3322"/>
      <c r="P83" s="3326" t="s">
        <v>2292</v>
      </c>
      <c r="Q83" s="3345"/>
      <c r="R83" s="3345"/>
      <c r="S83" s="3345"/>
      <c r="T83" s="3345"/>
      <c r="U83" s="3345"/>
      <c r="V83" s="3345"/>
      <c r="W83" s="3327"/>
      <c r="X83" s="3311" t="s">
        <v>860</v>
      </c>
      <c r="Y83" s="3351" t="s">
        <v>2293</v>
      </c>
      <c r="Z83" s="3351" t="s">
        <v>358</v>
      </c>
      <c r="AA83" s="293"/>
      <c r="AB83" s="293"/>
      <c r="AC83" s="293"/>
      <c r="AD83" s="293"/>
      <c r="AE83" s="293"/>
    </row>
    <row r="84" spans="1:31" s="1400" customFormat="1" ht="22.5" customHeight="1">
      <c r="A84" s="3352"/>
      <c r="B84" s="3352"/>
      <c r="C84" s="3357"/>
      <c r="D84" s="1401">
        <v>2017</v>
      </c>
      <c r="E84" s="1401">
        <v>2018</v>
      </c>
      <c r="F84" s="3333">
        <v>2019</v>
      </c>
      <c r="G84" s="3334"/>
      <c r="H84" s="1401">
        <v>2020</v>
      </c>
      <c r="I84" s="1401">
        <v>2021</v>
      </c>
      <c r="J84" s="3326">
        <v>2022</v>
      </c>
      <c r="K84" s="3327"/>
      <c r="L84" s="3353"/>
      <c r="M84" s="3353"/>
      <c r="N84" s="3323"/>
      <c r="O84" s="3323"/>
      <c r="P84" s="3343">
        <v>2022</v>
      </c>
      <c r="Q84" s="3344"/>
      <c r="R84" s="1401">
        <v>2021</v>
      </c>
      <c r="S84" s="1401">
        <v>2020</v>
      </c>
      <c r="T84" s="3326">
        <v>2019</v>
      </c>
      <c r="U84" s="3327"/>
      <c r="V84" s="1401">
        <v>2018</v>
      </c>
      <c r="W84" s="1401">
        <v>2017</v>
      </c>
      <c r="X84" s="3312"/>
      <c r="Y84" s="3352"/>
      <c r="Z84" s="3352"/>
      <c r="AA84" s="1402"/>
      <c r="AB84" s="1402"/>
      <c r="AC84" s="1402"/>
      <c r="AD84" s="1402"/>
      <c r="AE84" s="1402"/>
    </row>
    <row r="85" spans="1:31" s="81" customFormat="1" ht="46.25" customHeight="1">
      <c r="A85" s="1403" t="s">
        <v>2323</v>
      </c>
      <c r="B85" s="1404" t="s">
        <v>2324</v>
      </c>
      <c r="C85" s="1110" t="s">
        <v>2318</v>
      </c>
      <c r="D85" s="1405"/>
      <c r="E85" s="1405"/>
      <c r="F85" s="3291"/>
      <c r="G85" s="3292"/>
      <c r="H85" s="1405"/>
      <c r="I85" s="63"/>
      <c r="J85" s="3291"/>
      <c r="K85" s="3292"/>
      <c r="L85" s="3324" t="s">
        <v>4181</v>
      </c>
      <c r="M85" s="3325"/>
      <c r="N85" s="3296" t="s">
        <v>4954</v>
      </c>
      <c r="O85" s="3297"/>
      <c r="P85" s="3291"/>
      <c r="Q85" s="3292"/>
      <c r="R85" s="1405"/>
      <c r="S85" s="63"/>
      <c r="T85" s="3291"/>
      <c r="U85" s="3292"/>
      <c r="V85" s="1406"/>
      <c r="W85" s="1405"/>
      <c r="X85" s="128" t="s">
        <v>2010</v>
      </c>
      <c r="Y85" s="1357" t="s">
        <v>2325</v>
      </c>
      <c r="Z85" s="1403" t="str">
        <f t="shared" si="6"/>
        <v xml:space="preserve"> B-3.4.4.1.9</v>
      </c>
      <c r="AA85" s="142"/>
      <c r="AB85" s="142"/>
      <c r="AC85" s="142"/>
      <c r="AD85" s="142"/>
      <c r="AE85" s="142"/>
    </row>
    <row r="86" spans="1:31" s="81" customFormat="1" ht="46.25" customHeight="1">
      <c r="A86" s="1403" t="s">
        <v>2326</v>
      </c>
      <c r="B86" s="1404" t="s">
        <v>2327</v>
      </c>
      <c r="C86" s="1110" t="s">
        <v>2318</v>
      </c>
      <c r="D86" s="1405"/>
      <c r="E86" s="1405"/>
      <c r="F86" s="3291"/>
      <c r="G86" s="3292"/>
      <c r="H86" s="1405"/>
      <c r="I86" s="63"/>
      <c r="J86" s="3291"/>
      <c r="K86" s="3292"/>
      <c r="L86" s="3358" t="s">
        <v>4181</v>
      </c>
      <c r="M86" s="3359"/>
      <c r="N86" s="3296" t="s">
        <v>4954</v>
      </c>
      <c r="O86" s="3297"/>
      <c r="P86" s="3291"/>
      <c r="Q86" s="3292"/>
      <c r="R86" s="1405"/>
      <c r="S86" s="63"/>
      <c r="T86" s="3291"/>
      <c r="U86" s="3292"/>
      <c r="V86" s="1406"/>
      <c r="W86" s="1405"/>
      <c r="X86" s="128" t="s">
        <v>2010</v>
      </c>
      <c r="Y86" s="1357" t="s">
        <v>2328</v>
      </c>
      <c r="Z86" s="1403" t="str">
        <f t="shared" si="6"/>
        <v xml:space="preserve"> B-3.4.4.1.10</v>
      </c>
      <c r="AA86" s="142"/>
      <c r="AB86" s="142"/>
      <c r="AC86" s="142"/>
      <c r="AD86" s="142"/>
      <c r="AE86" s="142"/>
    </row>
    <row r="87" spans="1:31" s="81" customFormat="1" ht="46.25" customHeight="1">
      <c r="A87" s="1403" t="s">
        <v>2329</v>
      </c>
      <c r="B87" s="1404" t="s">
        <v>2330</v>
      </c>
      <c r="C87" s="1110" t="s">
        <v>2318</v>
      </c>
      <c r="D87" s="1410"/>
      <c r="E87" s="1405"/>
      <c r="F87" s="3291"/>
      <c r="G87" s="3292"/>
      <c r="H87" s="1410"/>
      <c r="I87" s="63"/>
      <c r="J87" s="3291"/>
      <c r="K87" s="3292"/>
      <c r="L87" s="1411"/>
      <c r="M87" s="1412" t="s">
        <v>4182</v>
      </c>
      <c r="N87" s="3296" t="s">
        <v>4954</v>
      </c>
      <c r="O87" s="3297"/>
      <c r="P87" s="3291"/>
      <c r="Q87" s="3292"/>
      <c r="R87" s="1406"/>
      <c r="S87" s="63"/>
      <c r="T87" s="3291"/>
      <c r="U87" s="3292"/>
      <c r="V87" s="1406"/>
      <c r="W87" s="1405"/>
      <c r="X87" s="128" t="s">
        <v>2010</v>
      </c>
      <c r="Y87" s="1357" t="s">
        <v>2331</v>
      </c>
      <c r="Z87" s="1403" t="str">
        <f t="shared" si="6"/>
        <v xml:space="preserve"> B-3.4.4.1.11</v>
      </c>
      <c r="AA87" s="142"/>
      <c r="AB87" s="142"/>
      <c r="AC87" s="142"/>
      <c r="AD87" s="142"/>
      <c r="AE87" s="142"/>
    </row>
    <row r="88" spans="1:31" s="81" customFormat="1" ht="46.25" customHeight="1">
      <c r="A88" s="1403" t="s">
        <v>2332</v>
      </c>
      <c r="B88" s="1404" t="s">
        <v>2333</v>
      </c>
      <c r="C88" s="1110" t="s">
        <v>2318</v>
      </c>
      <c r="D88" s="1410"/>
      <c r="E88" s="1405"/>
      <c r="F88" s="3291"/>
      <c r="G88" s="3292"/>
      <c r="H88" s="1410"/>
      <c r="I88" s="1405"/>
      <c r="J88" s="3291"/>
      <c r="K88" s="3292"/>
      <c r="L88" s="3358" t="s">
        <v>4181</v>
      </c>
      <c r="M88" s="3359"/>
      <c r="N88" s="3296" t="s">
        <v>4954</v>
      </c>
      <c r="O88" s="3297"/>
      <c r="P88" s="3291"/>
      <c r="Q88" s="3292"/>
      <c r="R88" s="1406"/>
      <c r="S88" s="1405"/>
      <c r="T88" s="3291"/>
      <c r="U88" s="3292"/>
      <c r="V88" s="1406"/>
      <c r="W88" s="1405"/>
      <c r="X88" s="128" t="s">
        <v>2010</v>
      </c>
      <c r="Y88" s="1357" t="s">
        <v>2334</v>
      </c>
      <c r="Z88" s="1403" t="str">
        <f t="shared" si="6"/>
        <v xml:space="preserve"> B-3.4.4.1.12</v>
      </c>
      <c r="AA88" s="142"/>
      <c r="AB88" s="142"/>
      <c r="AC88" s="142"/>
      <c r="AD88" s="142"/>
      <c r="AE88" s="142"/>
    </row>
    <row r="89" spans="1:31" s="81" customFormat="1" ht="46.25" customHeight="1">
      <c r="A89" s="1403" t="s">
        <v>2335</v>
      </c>
      <c r="B89" s="1404" t="s">
        <v>2336</v>
      </c>
      <c r="C89" s="1110" t="s">
        <v>2318</v>
      </c>
      <c r="D89" s="1405"/>
      <c r="E89" s="1405"/>
      <c r="F89" s="3291"/>
      <c r="G89" s="3292"/>
      <c r="H89" s="1405"/>
      <c r="I89" s="63"/>
      <c r="J89" s="3291"/>
      <c r="K89" s="3292"/>
      <c r="L89" s="3358" t="s">
        <v>4181</v>
      </c>
      <c r="M89" s="3359"/>
      <c r="N89" s="3296" t="s">
        <v>4954</v>
      </c>
      <c r="O89" s="3297"/>
      <c r="P89" s="3291"/>
      <c r="Q89" s="3292"/>
      <c r="R89" s="1405"/>
      <c r="S89" s="63"/>
      <c r="T89" s="3291"/>
      <c r="U89" s="3292"/>
      <c r="V89" s="1406"/>
      <c r="W89" s="1405"/>
      <c r="X89" s="128" t="s">
        <v>2010</v>
      </c>
      <c r="Y89" s="1357" t="s">
        <v>2337</v>
      </c>
      <c r="Z89" s="1403" t="str">
        <f>A89</f>
        <v xml:space="preserve"> B-3.4.4.1.13</v>
      </c>
      <c r="AA89" s="142"/>
      <c r="AB89" s="142"/>
      <c r="AC89" s="142"/>
      <c r="AD89" s="142"/>
      <c r="AE89" s="142"/>
    </row>
    <row r="90" spans="1:31" s="107" customFormat="1" ht="30" customHeight="1">
      <c r="A90" s="143" t="s">
        <v>2338</v>
      </c>
      <c r="B90" s="109"/>
      <c r="C90" s="109"/>
      <c r="D90" s="1176"/>
      <c r="E90" s="1176"/>
      <c r="F90" s="1176"/>
      <c r="G90" s="1176"/>
      <c r="H90" s="1176"/>
      <c r="I90" s="1176"/>
      <c r="J90" s="1176"/>
      <c r="K90" s="1176"/>
      <c r="L90" s="1176"/>
      <c r="M90" s="1391"/>
      <c r="N90" s="1392"/>
      <c r="O90" s="1176"/>
      <c r="P90" s="1176"/>
      <c r="Q90" s="1176"/>
      <c r="R90" s="1176"/>
      <c r="S90" s="1324"/>
      <c r="T90" s="1176"/>
      <c r="U90" s="1324"/>
      <c r="V90" s="1324"/>
      <c r="W90" s="1324"/>
      <c r="X90" s="1324"/>
      <c r="Y90" s="1324"/>
      <c r="Z90" s="413" t="s">
        <v>2288</v>
      </c>
      <c r="AA90" s="115"/>
      <c r="AB90" s="115"/>
      <c r="AC90" s="115"/>
      <c r="AD90" s="115"/>
      <c r="AE90" s="115"/>
    </row>
    <row r="91" spans="1:31" s="81" customFormat="1" ht="25.25" customHeight="1">
      <c r="A91" s="3354" t="s">
        <v>2124</v>
      </c>
      <c r="B91" s="3355"/>
      <c r="C91" s="1341"/>
      <c r="D91" s="1342"/>
      <c r="E91" s="1343"/>
      <c r="F91" s="1343"/>
      <c r="G91" s="1344"/>
      <c r="H91" s="1344"/>
      <c r="I91" s="1345"/>
      <c r="J91" s="1346"/>
      <c r="K91" s="1346"/>
      <c r="L91" s="1346"/>
      <c r="M91" s="1347"/>
      <c r="N91" s="1348"/>
      <c r="O91" s="1342"/>
      <c r="P91" s="1342"/>
      <c r="Q91" s="1342"/>
      <c r="R91" s="1343"/>
      <c r="S91" s="1343"/>
      <c r="T91" s="1344"/>
      <c r="U91" s="1344"/>
      <c r="V91" s="1345"/>
      <c r="W91" s="1346"/>
      <c r="X91" s="1346"/>
      <c r="Y91" s="3362" t="s">
        <v>2125</v>
      </c>
      <c r="Z91" s="3363"/>
      <c r="AA91" s="142"/>
      <c r="AB91" s="142"/>
      <c r="AC91" s="142"/>
      <c r="AD91" s="142"/>
      <c r="AE91" s="142"/>
    </row>
    <row r="92" spans="1:31" s="81" customFormat="1" ht="25.25" customHeight="1">
      <c r="A92" s="143" t="s">
        <v>2339</v>
      </c>
      <c r="B92" s="1393"/>
      <c r="C92" s="1370"/>
      <c r="D92" s="1342"/>
      <c r="E92" s="1343"/>
      <c r="F92" s="1343"/>
      <c r="G92" s="1344"/>
      <c r="H92" s="1344"/>
      <c r="I92" s="1345"/>
      <c r="J92" s="1346"/>
      <c r="K92" s="1346"/>
      <c r="L92" s="1394"/>
      <c r="M92" s="1395"/>
      <c r="N92" s="1396"/>
      <c r="O92" s="1397"/>
      <c r="P92" s="1342"/>
      <c r="Q92" s="1342"/>
      <c r="R92" s="1343"/>
      <c r="S92" s="1343"/>
      <c r="T92" s="1344"/>
      <c r="U92" s="1344"/>
      <c r="V92" s="1345"/>
      <c r="W92" s="1346"/>
      <c r="X92" s="1394"/>
      <c r="Y92" s="1398"/>
      <c r="Z92" s="446" t="s">
        <v>2340</v>
      </c>
      <c r="AA92" s="142"/>
      <c r="AB92" s="142"/>
      <c r="AC92" s="142"/>
      <c r="AD92" s="142"/>
      <c r="AE92" s="142"/>
    </row>
    <row r="93" spans="1:31" s="1400" customFormat="1" ht="30" customHeight="1">
      <c r="A93" s="3351" t="s">
        <v>1352</v>
      </c>
      <c r="B93" s="3351" t="s">
        <v>937</v>
      </c>
      <c r="C93" s="3356" t="s">
        <v>320</v>
      </c>
      <c r="D93" s="3326" t="s">
        <v>2291</v>
      </c>
      <c r="E93" s="3345"/>
      <c r="F93" s="3345"/>
      <c r="G93" s="3345"/>
      <c r="H93" s="3345"/>
      <c r="I93" s="3345"/>
      <c r="J93" s="3345"/>
      <c r="K93" s="3327"/>
      <c r="L93" s="3311" t="s">
        <v>223</v>
      </c>
      <c r="M93" s="3311"/>
      <c r="N93" s="3322" t="s">
        <v>224</v>
      </c>
      <c r="O93" s="3322"/>
      <c r="P93" s="3326" t="s">
        <v>2292</v>
      </c>
      <c r="Q93" s="3345"/>
      <c r="R93" s="3345"/>
      <c r="S93" s="3345"/>
      <c r="T93" s="3345"/>
      <c r="U93" s="3345"/>
      <c r="V93" s="3345"/>
      <c r="W93" s="3327"/>
      <c r="X93" s="3311" t="s">
        <v>860</v>
      </c>
      <c r="Y93" s="3351" t="s">
        <v>2293</v>
      </c>
      <c r="Z93" s="3351" t="s">
        <v>358</v>
      </c>
      <c r="AA93" s="1402"/>
      <c r="AB93" s="1402"/>
      <c r="AC93" s="1402"/>
      <c r="AD93" s="1402"/>
      <c r="AE93" s="1402"/>
    </row>
    <row r="94" spans="1:31" s="1400" customFormat="1" ht="22.5" customHeight="1">
      <c r="A94" s="3352"/>
      <c r="B94" s="3352"/>
      <c r="C94" s="3357"/>
      <c r="D94" s="1401">
        <v>2017</v>
      </c>
      <c r="E94" s="1401">
        <v>2018</v>
      </c>
      <c r="F94" s="3333">
        <v>2019</v>
      </c>
      <c r="G94" s="3334"/>
      <c r="H94" s="1401">
        <v>2020</v>
      </c>
      <c r="I94" s="1401">
        <v>2021</v>
      </c>
      <c r="J94" s="3333">
        <v>2022</v>
      </c>
      <c r="K94" s="3334"/>
      <c r="L94" s="3353"/>
      <c r="M94" s="3353"/>
      <c r="N94" s="3323"/>
      <c r="O94" s="3323"/>
      <c r="P94" s="3367">
        <v>2022</v>
      </c>
      <c r="Q94" s="3368"/>
      <c r="R94" s="1401">
        <v>2021</v>
      </c>
      <c r="S94" s="1401">
        <v>2020</v>
      </c>
      <c r="T94" s="3326">
        <v>2019</v>
      </c>
      <c r="U94" s="3327"/>
      <c r="V94" s="1401">
        <v>2018</v>
      </c>
      <c r="W94" s="1401">
        <v>2017</v>
      </c>
      <c r="X94" s="3312"/>
      <c r="Y94" s="3352"/>
      <c r="Z94" s="3352"/>
      <c r="AA94" s="1402"/>
      <c r="AB94" s="1402"/>
      <c r="AC94" s="1402"/>
      <c r="AD94" s="1402"/>
      <c r="AE94" s="1402"/>
    </row>
    <row r="95" spans="1:31" s="81" customFormat="1" ht="30" customHeight="1">
      <c r="A95" s="1403" t="s">
        <v>2341</v>
      </c>
      <c r="B95" s="1404" t="s">
        <v>2342</v>
      </c>
      <c r="C95" s="1110" t="s">
        <v>2318</v>
      </c>
      <c r="D95" s="1405"/>
      <c r="E95" s="1405"/>
      <c r="F95" s="3291"/>
      <c r="G95" s="3292"/>
      <c r="H95" s="1405"/>
      <c r="I95" s="63"/>
      <c r="J95" s="3291"/>
      <c r="K95" s="3292"/>
      <c r="L95" s="3335" t="s">
        <v>4181</v>
      </c>
      <c r="M95" s="3336"/>
      <c r="N95" s="3296" t="s">
        <v>4954</v>
      </c>
      <c r="O95" s="3297"/>
      <c r="P95" s="3291"/>
      <c r="Q95" s="3292"/>
      <c r="R95" s="1405"/>
      <c r="S95" s="63"/>
      <c r="T95" s="3291"/>
      <c r="U95" s="3292"/>
      <c r="V95" s="1406"/>
      <c r="W95" s="1405"/>
      <c r="X95" s="128" t="s">
        <v>2010</v>
      </c>
      <c r="Y95" s="1357" t="s">
        <v>2343</v>
      </c>
      <c r="Z95" s="1403" t="str">
        <f t="shared" ref="Z95:Z118" si="7">A95</f>
        <v xml:space="preserve"> B-3.4.4.2.1</v>
      </c>
      <c r="AA95" s="142"/>
      <c r="AB95" s="142"/>
      <c r="AC95" s="142"/>
      <c r="AD95" s="142"/>
      <c r="AE95" s="142"/>
    </row>
    <row r="96" spans="1:31" s="81" customFormat="1" ht="30" customHeight="1">
      <c r="A96" s="1403" t="s">
        <v>2344</v>
      </c>
      <c r="B96" s="1404" t="s">
        <v>2345</v>
      </c>
      <c r="C96" s="1110" t="s">
        <v>2318</v>
      </c>
      <c r="D96" s="1405"/>
      <c r="E96" s="1405"/>
      <c r="F96" s="3291"/>
      <c r="G96" s="3292"/>
      <c r="H96" s="1405"/>
      <c r="I96" s="63"/>
      <c r="J96" s="3291"/>
      <c r="K96" s="3292"/>
      <c r="L96" s="3335" t="s">
        <v>4181</v>
      </c>
      <c r="M96" s="3336"/>
      <c r="N96" s="3296" t="s">
        <v>4954</v>
      </c>
      <c r="O96" s="3297"/>
      <c r="P96" s="3291"/>
      <c r="Q96" s="3292"/>
      <c r="R96" s="1405"/>
      <c r="S96" s="63"/>
      <c r="T96" s="3291"/>
      <c r="U96" s="3292"/>
      <c r="V96" s="1406"/>
      <c r="W96" s="1405"/>
      <c r="X96" s="128" t="s">
        <v>2010</v>
      </c>
      <c r="Y96" s="1357" t="s">
        <v>2322</v>
      </c>
      <c r="Z96" s="1403" t="str">
        <f t="shared" si="7"/>
        <v xml:space="preserve"> B-3.4.4.2.2</v>
      </c>
      <c r="AA96" s="142"/>
      <c r="AB96" s="142"/>
      <c r="AC96" s="142"/>
      <c r="AD96" s="142"/>
      <c r="AE96" s="142"/>
    </row>
    <row r="97" spans="1:31" s="81" customFormat="1" ht="30" customHeight="1">
      <c r="A97" s="1403" t="s">
        <v>2346</v>
      </c>
      <c r="B97" s="1404" t="s">
        <v>2347</v>
      </c>
      <c r="C97" s="1110" t="s">
        <v>2318</v>
      </c>
      <c r="D97" s="1405"/>
      <c r="E97" s="1405"/>
      <c r="F97" s="3291"/>
      <c r="G97" s="3292"/>
      <c r="H97" s="1405"/>
      <c r="I97" s="63"/>
      <c r="J97" s="3291"/>
      <c r="K97" s="3292"/>
      <c r="L97" s="3335"/>
      <c r="M97" s="3336"/>
      <c r="N97" s="3335"/>
      <c r="O97" s="3336"/>
      <c r="P97" s="3291"/>
      <c r="Q97" s="3292"/>
      <c r="R97" s="1405"/>
      <c r="S97" s="63"/>
      <c r="T97" s="3291"/>
      <c r="U97" s="3292"/>
      <c r="V97" s="1406"/>
      <c r="W97" s="1405"/>
      <c r="X97" s="128" t="s">
        <v>2010</v>
      </c>
      <c r="Y97" s="1357" t="s">
        <v>2348</v>
      </c>
      <c r="Z97" s="1403" t="str">
        <f t="shared" si="7"/>
        <v xml:space="preserve"> B-3.4.4.2.3</v>
      </c>
      <c r="AA97" s="142"/>
      <c r="AB97" s="142"/>
      <c r="AC97" s="142"/>
      <c r="AD97" s="142"/>
      <c r="AE97" s="142"/>
    </row>
    <row r="98" spans="1:31" s="81" customFormat="1" ht="30" customHeight="1">
      <c r="A98" s="1403" t="s">
        <v>2349</v>
      </c>
      <c r="B98" s="1404" t="s">
        <v>2350</v>
      </c>
      <c r="C98" s="1110" t="s">
        <v>2318</v>
      </c>
      <c r="D98" s="1405"/>
      <c r="E98" s="1405"/>
      <c r="F98" s="3291"/>
      <c r="G98" s="3292"/>
      <c r="H98" s="1405"/>
      <c r="I98" s="63"/>
      <c r="J98" s="3291"/>
      <c r="K98" s="3292"/>
      <c r="L98" s="3335"/>
      <c r="M98" s="3336"/>
      <c r="N98" s="3335"/>
      <c r="O98" s="3336"/>
      <c r="P98" s="3291"/>
      <c r="Q98" s="3292"/>
      <c r="R98" s="1405"/>
      <c r="S98" s="63"/>
      <c r="T98" s="3291"/>
      <c r="U98" s="3292"/>
      <c r="V98" s="1406"/>
      <c r="W98" s="1405"/>
      <c r="X98" s="128" t="s">
        <v>2010</v>
      </c>
      <c r="Y98" s="1357" t="s">
        <v>2331</v>
      </c>
      <c r="Z98" s="1403" t="str">
        <f t="shared" si="7"/>
        <v xml:space="preserve"> B-3.4.4.2.4</v>
      </c>
      <c r="AA98" s="142"/>
      <c r="AB98" s="142"/>
      <c r="AC98" s="142"/>
      <c r="AD98" s="142"/>
      <c r="AE98" s="142"/>
    </row>
    <row r="99" spans="1:31" s="81" customFormat="1" ht="30" customHeight="1">
      <c r="A99" s="1403" t="s">
        <v>2351</v>
      </c>
      <c r="B99" s="1404" t="s">
        <v>2333</v>
      </c>
      <c r="C99" s="1110" t="s">
        <v>2318</v>
      </c>
      <c r="D99" s="1405"/>
      <c r="E99" s="1405"/>
      <c r="F99" s="3291"/>
      <c r="G99" s="3292"/>
      <c r="H99" s="1405"/>
      <c r="I99" s="63"/>
      <c r="J99" s="3291"/>
      <c r="K99" s="3292"/>
      <c r="L99" s="3335"/>
      <c r="M99" s="3336"/>
      <c r="N99" s="3335"/>
      <c r="O99" s="3336"/>
      <c r="P99" s="3291"/>
      <c r="Q99" s="3292"/>
      <c r="R99" s="1405"/>
      <c r="S99" s="63"/>
      <c r="T99" s="3291"/>
      <c r="U99" s="3292"/>
      <c r="V99" s="1406"/>
      <c r="W99" s="1405"/>
      <c r="X99" s="128" t="s">
        <v>2010</v>
      </c>
      <c r="Y99" s="1357" t="s">
        <v>2352</v>
      </c>
      <c r="Z99" s="1403" t="str">
        <f t="shared" si="7"/>
        <v xml:space="preserve"> B-3.4.4.2.5</v>
      </c>
      <c r="AA99" s="142"/>
      <c r="AB99" s="142"/>
      <c r="AC99" s="142"/>
      <c r="AD99" s="142"/>
      <c r="AE99" s="142"/>
    </row>
    <row r="100" spans="1:31" s="81" customFormat="1" ht="30" customHeight="1">
      <c r="A100" s="1403" t="s">
        <v>2353</v>
      </c>
      <c r="B100" s="1404" t="s">
        <v>2354</v>
      </c>
      <c r="C100" s="1110" t="s">
        <v>2318</v>
      </c>
      <c r="D100" s="1405"/>
      <c r="E100" s="1405"/>
      <c r="F100" s="3291"/>
      <c r="G100" s="3292"/>
      <c r="H100" s="1405"/>
      <c r="I100" s="63"/>
      <c r="J100" s="3291"/>
      <c r="K100" s="3292"/>
      <c r="L100" s="3335"/>
      <c r="M100" s="3336"/>
      <c r="N100" s="3335"/>
      <c r="O100" s="3336"/>
      <c r="P100" s="3291"/>
      <c r="Q100" s="3292"/>
      <c r="R100" s="1405"/>
      <c r="S100" s="63"/>
      <c r="T100" s="3291"/>
      <c r="U100" s="3292"/>
      <c r="V100" s="1406"/>
      <c r="W100" s="1405"/>
      <c r="X100" s="128" t="s">
        <v>2010</v>
      </c>
      <c r="Y100" s="1357" t="s">
        <v>2355</v>
      </c>
      <c r="Z100" s="1403" t="str">
        <f t="shared" si="7"/>
        <v xml:space="preserve"> B-3.4.4.2.6</v>
      </c>
      <c r="AA100" s="142"/>
      <c r="AB100" s="142"/>
      <c r="AC100" s="142"/>
      <c r="AD100" s="142"/>
      <c r="AE100" s="142"/>
    </row>
    <row r="101" spans="1:31" s="81" customFormat="1" ht="30" customHeight="1">
      <c r="A101" s="1403" t="s">
        <v>2356</v>
      </c>
      <c r="B101" s="1404" t="s">
        <v>2357</v>
      </c>
      <c r="C101" s="1110" t="s">
        <v>2318</v>
      </c>
      <c r="D101" s="1405"/>
      <c r="E101" s="1405"/>
      <c r="F101" s="3291"/>
      <c r="G101" s="3292"/>
      <c r="H101" s="1405"/>
      <c r="I101" s="63"/>
      <c r="J101" s="3291"/>
      <c r="K101" s="3292"/>
      <c r="L101" s="3335"/>
      <c r="M101" s="3336"/>
      <c r="N101" s="3335"/>
      <c r="O101" s="3336"/>
      <c r="P101" s="3291"/>
      <c r="Q101" s="3292"/>
      <c r="R101" s="1405"/>
      <c r="S101" s="63"/>
      <c r="T101" s="3291"/>
      <c r="U101" s="3292"/>
      <c r="V101" s="1406"/>
      <c r="W101" s="1405"/>
      <c r="X101" s="128" t="s">
        <v>2010</v>
      </c>
      <c r="Y101" s="1357" t="s">
        <v>2328</v>
      </c>
      <c r="Z101" s="1403" t="str">
        <f t="shared" si="7"/>
        <v xml:space="preserve"> B-3.4.4.2.7</v>
      </c>
      <c r="AA101" s="142"/>
      <c r="AB101" s="142"/>
      <c r="AC101" s="142"/>
      <c r="AD101" s="142"/>
      <c r="AE101" s="142"/>
    </row>
    <row r="102" spans="1:31" s="81" customFormat="1" ht="30" customHeight="1">
      <c r="A102" s="1403" t="s">
        <v>2358</v>
      </c>
      <c r="B102" s="1404" t="s">
        <v>2359</v>
      </c>
      <c r="C102" s="1413" t="s">
        <v>2050</v>
      </c>
      <c r="D102" s="1405"/>
      <c r="E102" s="1405"/>
      <c r="F102" s="3291"/>
      <c r="G102" s="3292"/>
      <c r="H102" s="1405"/>
      <c r="I102" s="63"/>
      <c r="J102" s="3291"/>
      <c r="K102" s="3292"/>
      <c r="L102" s="3335"/>
      <c r="M102" s="3336"/>
      <c r="N102" s="3335"/>
      <c r="O102" s="3336"/>
      <c r="P102" s="3291"/>
      <c r="Q102" s="3292"/>
      <c r="R102" s="1405"/>
      <c r="S102" s="63"/>
      <c r="T102" s="3291"/>
      <c r="U102" s="3292"/>
      <c r="V102" s="1406"/>
      <c r="W102" s="1405"/>
      <c r="X102" s="185" t="s">
        <v>2050</v>
      </c>
      <c r="Y102" s="1357" t="s">
        <v>2360</v>
      </c>
      <c r="Z102" s="1403" t="str">
        <f t="shared" si="7"/>
        <v xml:space="preserve"> B-3.4.4.2.8</v>
      </c>
      <c r="AA102" s="142"/>
      <c r="AB102" s="142"/>
      <c r="AC102" s="142"/>
      <c r="AD102" s="142"/>
      <c r="AE102" s="142"/>
    </row>
    <row r="103" spans="1:31" s="81" customFormat="1" ht="30" customHeight="1">
      <c r="A103" s="1403" t="s">
        <v>2361</v>
      </c>
      <c r="B103" s="1404" t="s">
        <v>2362</v>
      </c>
      <c r="C103" s="1110" t="s">
        <v>940</v>
      </c>
      <c r="D103" s="1405"/>
      <c r="E103" s="1405"/>
      <c r="F103" s="3291"/>
      <c r="G103" s="3292"/>
      <c r="H103" s="1405"/>
      <c r="I103" s="63"/>
      <c r="J103" s="3291"/>
      <c r="K103" s="3292"/>
      <c r="L103" s="3335"/>
      <c r="M103" s="3336"/>
      <c r="N103" s="3335"/>
      <c r="O103" s="3336"/>
      <c r="P103" s="3291"/>
      <c r="Q103" s="3292"/>
      <c r="R103" s="1405"/>
      <c r="S103" s="63"/>
      <c r="T103" s="3291"/>
      <c r="U103" s="3292"/>
      <c r="V103" s="1406"/>
      <c r="W103" s="1405"/>
      <c r="X103" s="1407" t="s">
        <v>443</v>
      </c>
      <c r="Y103" s="57" t="s">
        <v>2363</v>
      </c>
      <c r="Z103" s="1403" t="str">
        <f t="shared" si="7"/>
        <v xml:space="preserve"> B-3.4.4.2.9</v>
      </c>
      <c r="AA103" s="142"/>
      <c r="AB103" s="142"/>
      <c r="AC103" s="142"/>
      <c r="AD103" s="142"/>
      <c r="AE103" s="142"/>
    </row>
    <row r="104" spans="1:31" s="81" customFormat="1" ht="30" customHeight="1">
      <c r="A104" s="1403" t="s">
        <v>2364</v>
      </c>
      <c r="B104" s="1414" t="s">
        <v>2365</v>
      </c>
      <c r="C104" s="1110" t="s">
        <v>940</v>
      </c>
      <c r="D104" s="1405"/>
      <c r="E104" s="1405"/>
      <c r="F104" s="3291"/>
      <c r="G104" s="3292"/>
      <c r="H104" s="1405"/>
      <c r="I104" s="63"/>
      <c r="J104" s="3291"/>
      <c r="K104" s="3292"/>
      <c r="L104" s="3335"/>
      <c r="M104" s="3336"/>
      <c r="N104" s="3335"/>
      <c r="O104" s="3336"/>
      <c r="P104" s="3291"/>
      <c r="Q104" s="3292"/>
      <c r="R104" s="1405"/>
      <c r="S104" s="63"/>
      <c r="T104" s="3291"/>
      <c r="U104" s="3292"/>
      <c r="V104" s="1406"/>
      <c r="W104" s="1405"/>
      <c r="X104" s="1407" t="s">
        <v>443</v>
      </c>
      <c r="Y104" s="57" t="s">
        <v>2366</v>
      </c>
      <c r="Z104" s="1403" t="str">
        <f t="shared" si="7"/>
        <v xml:space="preserve"> B-3.4.4.2.10</v>
      </c>
      <c r="AA104" s="142"/>
      <c r="AB104" s="142"/>
      <c r="AC104" s="142"/>
      <c r="AD104" s="142"/>
      <c r="AE104" s="142"/>
    </row>
    <row r="105" spans="1:31" s="81" customFormat="1" ht="30" customHeight="1">
      <c r="A105" s="1403" t="s">
        <v>2367</v>
      </c>
      <c r="B105" s="1414" t="s">
        <v>2368</v>
      </c>
      <c r="C105" s="1110" t="s">
        <v>2369</v>
      </c>
      <c r="D105" s="1405"/>
      <c r="E105" s="1405"/>
      <c r="F105" s="3291"/>
      <c r="G105" s="3292"/>
      <c r="H105" s="1405"/>
      <c r="I105" s="63"/>
      <c r="J105" s="3291"/>
      <c r="K105" s="3292"/>
      <c r="L105" s="3335"/>
      <c r="M105" s="3336"/>
      <c r="N105" s="3335"/>
      <c r="O105" s="3336"/>
      <c r="P105" s="3291"/>
      <c r="Q105" s="3292"/>
      <c r="R105" s="1405"/>
      <c r="S105" s="63"/>
      <c r="T105" s="3291"/>
      <c r="U105" s="3292"/>
      <c r="V105" s="1406"/>
      <c r="W105" s="1405"/>
      <c r="X105" s="128" t="s">
        <v>2370</v>
      </c>
      <c r="Y105" s="57" t="s">
        <v>2371</v>
      </c>
      <c r="Z105" s="1403" t="str">
        <f t="shared" si="7"/>
        <v xml:space="preserve"> B-3.4.4.2.11</v>
      </c>
      <c r="AA105" s="142"/>
      <c r="AB105" s="142"/>
      <c r="AC105" s="142"/>
      <c r="AD105" s="142"/>
      <c r="AE105" s="142"/>
    </row>
    <row r="106" spans="1:31" s="81" customFormat="1" ht="30" customHeight="1">
      <c r="A106" s="1403" t="s">
        <v>2372</v>
      </c>
      <c r="B106" s="1414" t="s">
        <v>2373</v>
      </c>
      <c r="C106" s="1110" t="s">
        <v>2369</v>
      </c>
      <c r="D106" s="1405"/>
      <c r="E106" s="1405"/>
      <c r="F106" s="3291"/>
      <c r="G106" s="3292"/>
      <c r="H106" s="1405"/>
      <c r="I106" s="63"/>
      <c r="J106" s="3291"/>
      <c r="K106" s="3292"/>
      <c r="L106" s="3335"/>
      <c r="M106" s="3336"/>
      <c r="N106" s="3335"/>
      <c r="O106" s="3336"/>
      <c r="P106" s="3291"/>
      <c r="Q106" s="3292"/>
      <c r="R106" s="1405"/>
      <c r="S106" s="63"/>
      <c r="T106" s="3291"/>
      <c r="U106" s="3292"/>
      <c r="V106" s="1406"/>
      <c r="W106" s="1405"/>
      <c r="X106" s="128" t="s">
        <v>2370</v>
      </c>
      <c r="Y106" s="57" t="s">
        <v>2374</v>
      </c>
      <c r="Z106" s="1403" t="str">
        <f t="shared" si="7"/>
        <v xml:space="preserve"> B-3.4.4.2.12</v>
      </c>
      <c r="AA106" s="142"/>
      <c r="AB106" s="142"/>
      <c r="AC106" s="142"/>
      <c r="AD106" s="142"/>
      <c r="AE106" s="142"/>
    </row>
    <row r="107" spans="1:31" s="81" customFormat="1" ht="30" customHeight="1">
      <c r="A107" s="1403" t="s">
        <v>2375</v>
      </c>
      <c r="B107" s="1414" t="s">
        <v>2376</v>
      </c>
      <c r="C107" s="1110" t="s">
        <v>2377</v>
      </c>
      <c r="D107" s="1405"/>
      <c r="E107" s="1405"/>
      <c r="F107" s="3291"/>
      <c r="G107" s="3292"/>
      <c r="H107" s="1405"/>
      <c r="I107" s="63"/>
      <c r="J107" s="3291"/>
      <c r="K107" s="3292"/>
      <c r="L107" s="3335"/>
      <c r="M107" s="3336"/>
      <c r="N107" s="3335"/>
      <c r="O107" s="3336"/>
      <c r="P107" s="3291"/>
      <c r="Q107" s="3292"/>
      <c r="R107" s="1405"/>
      <c r="S107" s="63"/>
      <c r="T107" s="3291"/>
      <c r="U107" s="3292"/>
      <c r="V107" s="1406"/>
      <c r="W107" s="1405"/>
      <c r="X107" s="128" t="s">
        <v>2378</v>
      </c>
      <c r="Y107" s="1415" t="s">
        <v>2379</v>
      </c>
      <c r="Z107" s="1403" t="str">
        <f t="shared" si="7"/>
        <v xml:space="preserve"> B-3.4.4.2.13</v>
      </c>
      <c r="AA107" s="142"/>
      <c r="AB107" s="142"/>
      <c r="AC107" s="142"/>
      <c r="AD107" s="142"/>
      <c r="AE107" s="142"/>
    </row>
    <row r="108" spans="1:31" s="81" customFormat="1" ht="30" customHeight="1">
      <c r="A108" s="1403" t="s">
        <v>2380</v>
      </c>
      <c r="B108" s="1414" t="s">
        <v>2381</v>
      </c>
      <c r="C108" s="1110" t="s">
        <v>1966</v>
      </c>
      <c r="D108" s="1405"/>
      <c r="E108" s="1405"/>
      <c r="F108" s="3291"/>
      <c r="G108" s="3292"/>
      <c r="H108" s="1405"/>
      <c r="I108" s="63"/>
      <c r="J108" s="3291"/>
      <c r="K108" s="3292"/>
      <c r="L108" s="3335"/>
      <c r="M108" s="3336"/>
      <c r="N108" s="3335"/>
      <c r="O108" s="3336"/>
      <c r="P108" s="3291"/>
      <c r="Q108" s="3292"/>
      <c r="R108" s="1405"/>
      <c r="S108" s="63"/>
      <c r="T108" s="3291"/>
      <c r="U108" s="3292"/>
      <c r="V108" s="1406"/>
      <c r="W108" s="1405"/>
      <c r="X108" s="128" t="s">
        <v>2382</v>
      </c>
      <c r="Y108" s="1416" t="s">
        <v>2383</v>
      </c>
      <c r="Z108" s="1403" t="str">
        <f t="shared" si="7"/>
        <v xml:space="preserve"> B-3.4.4.2.14</v>
      </c>
      <c r="AA108" s="142"/>
      <c r="AB108" s="142"/>
      <c r="AC108" s="142"/>
      <c r="AD108" s="142"/>
      <c r="AE108" s="142"/>
    </row>
    <row r="109" spans="1:31" s="81" customFormat="1" ht="30" customHeight="1">
      <c r="A109" s="1403" t="s">
        <v>2384</v>
      </c>
      <c r="B109" s="1414" t="s">
        <v>2385</v>
      </c>
      <c r="C109" s="1110" t="s">
        <v>2369</v>
      </c>
      <c r="D109" s="1405"/>
      <c r="E109" s="1405"/>
      <c r="F109" s="3291"/>
      <c r="G109" s="3292"/>
      <c r="H109" s="1405"/>
      <c r="I109" s="63"/>
      <c r="J109" s="3291"/>
      <c r="K109" s="3292"/>
      <c r="L109" s="3335"/>
      <c r="M109" s="3336"/>
      <c r="N109" s="3335"/>
      <c r="O109" s="3336"/>
      <c r="P109" s="3291"/>
      <c r="Q109" s="3292"/>
      <c r="R109" s="1405"/>
      <c r="S109" s="63"/>
      <c r="T109" s="3291"/>
      <c r="U109" s="3292"/>
      <c r="V109" s="1406"/>
      <c r="W109" s="1405"/>
      <c r="X109" s="128" t="s">
        <v>2370</v>
      </c>
      <c r="Y109" s="57" t="s">
        <v>2386</v>
      </c>
      <c r="Z109" s="1403" t="str">
        <f t="shared" si="7"/>
        <v xml:space="preserve"> B-3.4.4.2.15</v>
      </c>
      <c r="AA109" s="142"/>
      <c r="AB109" s="142"/>
      <c r="AC109" s="142"/>
      <c r="AD109" s="142"/>
      <c r="AE109" s="142"/>
    </row>
    <row r="110" spans="1:31" s="107" customFormat="1" ht="30" customHeight="1">
      <c r="A110" s="143" t="s">
        <v>2338</v>
      </c>
      <c r="B110" s="109"/>
      <c r="C110" s="109"/>
      <c r="D110" s="1176"/>
      <c r="E110" s="1176"/>
      <c r="F110" s="1176"/>
      <c r="G110" s="1176"/>
      <c r="H110" s="1176"/>
      <c r="I110" s="1176"/>
      <c r="J110" s="1176"/>
      <c r="K110" s="1176"/>
      <c r="L110" s="1176"/>
      <c r="M110" s="1391"/>
      <c r="N110" s="1392"/>
      <c r="O110" s="1176"/>
      <c r="P110" s="1176"/>
      <c r="Q110" s="1176"/>
      <c r="R110" s="1176"/>
      <c r="S110" s="1324"/>
      <c r="T110" s="1176"/>
      <c r="U110" s="1324"/>
      <c r="V110" s="1324"/>
      <c r="W110" s="1324"/>
      <c r="X110" s="1324"/>
      <c r="Y110" s="1324"/>
      <c r="Z110" s="413" t="s">
        <v>2288</v>
      </c>
      <c r="AA110" s="115"/>
      <c r="AB110" s="115"/>
      <c r="AC110" s="115"/>
      <c r="AD110" s="115"/>
      <c r="AE110" s="115"/>
    </row>
    <row r="111" spans="1:31" s="81" customFormat="1" ht="25.25" customHeight="1">
      <c r="A111" s="3354" t="s">
        <v>2124</v>
      </c>
      <c r="B111" s="3355"/>
      <c r="C111" s="1341"/>
      <c r="D111" s="1342"/>
      <c r="E111" s="1343"/>
      <c r="F111" s="1343"/>
      <c r="G111" s="1344"/>
      <c r="H111" s="1344"/>
      <c r="I111" s="1345"/>
      <c r="J111" s="1346"/>
      <c r="K111" s="1346"/>
      <c r="L111" s="1346"/>
      <c r="M111" s="1347"/>
      <c r="N111" s="1348"/>
      <c r="O111" s="1342"/>
      <c r="P111" s="1342"/>
      <c r="Q111" s="1342"/>
      <c r="R111" s="1343"/>
      <c r="S111" s="1343"/>
      <c r="T111" s="1344"/>
      <c r="U111" s="1344"/>
      <c r="V111" s="1345"/>
      <c r="W111" s="1346"/>
      <c r="X111" s="1346"/>
      <c r="Y111" s="3362" t="s">
        <v>2125</v>
      </c>
      <c r="Z111" s="3363"/>
      <c r="AA111" s="142"/>
      <c r="AB111" s="142"/>
      <c r="AC111" s="142"/>
      <c r="AD111" s="142"/>
      <c r="AE111" s="142"/>
    </row>
    <row r="112" spans="1:31" s="81" customFormat="1" ht="25.25" customHeight="1">
      <c r="A112" s="143" t="s">
        <v>2387</v>
      </c>
      <c r="B112" s="1393"/>
      <c r="C112" s="1370"/>
      <c r="D112" s="1342"/>
      <c r="E112" s="1343"/>
      <c r="F112" s="1343"/>
      <c r="G112" s="1344"/>
      <c r="H112" s="1344"/>
      <c r="I112" s="1345"/>
      <c r="J112" s="1346"/>
      <c r="K112" s="1346"/>
      <c r="L112" s="1394"/>
      <c r="M112" s="1395"/>
      <c r="N112" s="691"/>
      <c r="O112" s="1370"/>
      <c r="P112" s="1341"/>
      <c r="Q112" s="1341"/>
      <c r="R112" s="1417"/>
      <c r="S112" s="1417"/>
      <c r="T112" s="1418"/>
      <c r="U112" s="1418"/>
      <c r="V112" s="1419"/>
      <c r="W112" s="1420"/>
      <c r="X112" s="440"/>
      <c r="Y112" s="1398"/>
      <c r="Z112" s="446" t="s">
        <v>2388</v>
      </c>
      <c r="AA112" s="142"/>
      <c r="AB112" s="142"/>
      <c r="AC112" s="142"/>
      <c r="AD112" s="142"/>
      <c r="AE112" s="142"/>
    </row>
    <row r="113" spans="1:31" s="1400" customFormat="1" ht="30" customHeight="1">
      <c r="A113" s="3351" t="s">
        <v>1352</v>
      </c>
      <c r="B113" s="3351" t="s">
        <v>937</v>
      </c>
      <c r="C113" s="3356" t="s">
        <v>320</v>
      </c>
      <c r="D113" s="3326" t="s">
        <v>2291</v>
      </c>
      <c r="E113" s="3345"/>
      <c r="F113" s="3345"/>
      <c r="G113" s="3345"/>
      <c r="H113" s="3345"/>
      <c r="I113" s="3345"/>
      <c r="J113" s="3345"/>
      <c r="K113" s="3327"/>
      <c r="L113" s="3311" t="s">
        <v>223</v>
      </c>
      <c r="M113" s="3311"/>
      <c r="N113" s="3322" t="s">
        <v>224</v>
      </c>
      <c r="O113" s="3322"/>
      <c r="P113" s="3326" t="s">
        <v>2292</v>
      </c>
      <c r="Q113" s="3345"/>
      <c r="R113" s="3345"/>
      <c r="S113" s="3345"/>
      <c r="T113" s="3345"/>
      <c r="U113" s="3345"/>
      <c r="V113" s="3345"/>
      <c r="W113" s="3327"/>
      <c r="X113" s="3311" t="s">
        <v>860</v>
      </c>
      <c r="Y113" s="3351" t="s">
        <v>2293</v>
      </c>
      <c r="Z113" s="3351" t="s">
        <v>358</v>
      </c>
      <c r="AA113" s="1402"/>
      <c r="AB113" s="1402"/>
      <c r="AC113" s="1402"/>
      <c r="AD113" s="1402"/>
      <c r="AE113" s="1402"/>
    </row>
    <row r="114" spans="1:31" s="1400" customFormat="1" ht="22.5" customHeight="1">
      <c r="A114" s="3352"/>
      <c r="B114" s="3352"/>
      <c r="C114" s="3357"/>
      <c r="D114" s="1401">
        <v>2017</v>
      </c>
      <c r="E114" s="1401">
        <v>2018</v>
      </c>
      <c r="F114" s="3333">
        <v>2019</v>
      </c>
      <c r="G114" s="3334"/>
      <c r="H114" s="1401">
        <v>2020</v>
      </c>
      <c r="I114" s="1401">
        <v>2021</v>
      </c>
      <c r="J114" s="3333">
        <v>2022</v>
      </c>
      <c r="K114" s="3334"/>
      <c r="L114" s="3353"/>
      <c r="M114" s="3353"/>
      <c r="N114" s="3323"/>
      <c r="O114" s="3323"/>
      <c r="P114" s="3367">
        <v>2022</v>
      </c>
      <c r="Q114" s="3368"/>
      <c r="R114" s="1401">
        <v>2021</v>
      </c>
      <c r="S114" s="1401">
        <v>2020</v>
      </c>
      <c r="T114" s="3326">
        <v>2019</v>
      </c>
      <c r="U114" s="3327"/>
      <c r="V114" s="1401">
        <v>2018</v>
      </c>
      <c r="W114" s="1401">
        <v>2017</v>
      </c>
      <c r="X114" s="3312"/>
      <c r="Y114" s="3352"/>
      <c r="Z114" s="3352"/>
      <c r="AA114" s="1402"/>
      <c r="AB114" s="1402"/>
      <c r="AC114" s="1402"/>
      <c r="AD114" s="1402"/>
      <c r="AE114" s="1402"/>
    </row>
    <row r="115" spans="1:31" s="81" customFormat="1" ht="90" customHeight="1">
      <c r="A115" s="1403" t="s">
        <v>2389</v>
      </c>
      <c r="B115" s="1414" t="s">
        <v>2390</v>
      </c>
      <c r="C115" s="1110" t="s">
        <v>2391</v>
      </c>
      <c r="D115" s="2823"/>
      <c r="E115" s="2823"/>
      <c r="F115" s="3330"/>
      <c r="G115" s="3331"/>
      <c r="H115" s="2823"/>
      <c r="I115" s="2824"/>
      <c r="J115" s="3330"/>
      <c r="K115" s="3331"/>
      <c r="L115" s="3346"/>
      <c r="M115" s="3302"/>
      <c r="N115" s="3309"/>
      <c r="O115" s="3297"/>
      <c r="P115" s="3291"/>
      <c r="Q115" s="3292"/>
      <c r="R115" s="1405"/>
      <c r="S115" s="63"/>
      <c r="T115" s="3291"/>
      <c r="U115" s="3292"/>
      <c r="V115" s="1406"/>
      <c r="W115" s="1405"/>
      <c r="X115" s="128" t="s">
        <v>2392</v>
      </c>
      <c r="Y115" s="57" t="s">
        <v>2393</v>
      </c>
      <c r="Z115" s="1403" t="str">
        <f t="shared" si="7"/>
        <v xml:space="preserve"> B-3.4.4.3.1</v>
      </c>
      <c r="AA115" s="142"/>
      <c r="AB115" s="142"/>
      <c r="AC115" s="142"/>
      <c r="AD115" s="142"/>
      <c r="AE115" s="142"/>
    </row>
    <row r="116" spans="1:31" s="81" customFormat="1" ht="90" customHeight="1">
      <c r="A116" s="1403" t="s">
        <v>2394</v>
      </c>
      <c r="B116" s="1414" t="s">
        <v>2395</v>
      </c>
      <c r="C116" s="1110" t="s">
        <v>2396</v>
      </c>
      <c r="D116" s="2823"/>
      <c r="E116" s="2823"/>
      <c r="F116" s="3330"/>
      <c r="G116" s="3331"/>
      <c r="H116" s="2823"/>
      <c r="I116" s="2824"/>
      <c r="J116" s="3330"/>
      <c r="K116" s="3331"/>
      <c r="L116" s="3346"/>
      <c r="M116" s="3302"/>
      <c r="N116" s="3309"/>
      <c r="O116" s="3297"/>
      <c r="P116" s="3291"/>
      <c r="Q116" s="3292"/>
      <c r="R116" s="1405"/>
      <c r="S116" s="63"/>
      <c r="T116" s="3291"/>
      <c r="U116" s="3292"/>
      <c r="V116" s="1406"/>
      <c r="W116" s="1405"/>
      <c r="X116" s="128" t="s">
        <v>2397</v>
      </c>
      <c r="Y116" s="57" t="s">
        <v>2398</v>
      </c>
      <c r="Z116" s="1403" t="str">
        <f t="shared" si="7"/>
        <v xml:space="preserve"> B-3.4.4.3.2</v>
      </c>
      <c r="AA116" s="142"/>
      <c r="AB116" s="142"/>
      <c r="AC116" s="142"/>
      <c r="AD116" s="142"/>
      <c r="AE116" s="142"/>
    </row>
    <row r="117" spans="1:31" s="81" customFormat="1" ht="90" customHeight="1">
      <c r="A117" s="1403" t="s">
        <v>2399</v>
      </c>
      <c r="B117" s="1414" t="s">
        <v>2400</v>
      </c>
      <c r="C117" s="1110" t="s">
        <v>2401</v>
      </c>
      <c r="D117" s="2823"/>
      <c r="E117" s="2823"/>
      <c r="F117" s="3330"/>
      <c r="G117" s="3331"/>
      <c r="H117" s="2823"/>
      <c r="I117" s="2824"/>
      <c r="J117" s="3330"/>
      <c r="K117" s="3331"/>
      <c r="L117" s="3346"/>
      <c r="M117" s="3302"/>
      <c r="N117" s="3309"/>
      <c r="O117" s="3297"/>
      <c r="P117" s="3291"/>
      <c r="Q117" s="3292"/>
      <c r="R117" s="1405"/>
      <c r="S117" s="63"/>
      <c r="T117" s="3291"/>
      <c r="U117" s="3292"/>
      <c r="V117" s="1406"/>
      <c r="W117" s="1405"/>
      <c r="X117" s="128" t="s">
        <v>2402</v>
      </c>
      <c r="Y117" s="57" t="s">
        <v>2403</v>
      </c>
      <c r="Z117" s="1403" t="str">
        <f t="shared" si="7"/>
        <v xml:space="preserve"> B-3.4.4.3.3</v>
      </c>
      <c r="AA117" s="142"/>
      <c r="AB117" s="142"/>
      <c r="AC117" s="142"/>
      <c r="AD117" s="142"/>
      <c r="AE117" s="142"/>
    </row>
    <row r="118" spans="1:31" s="1421" customFormat="1" ht="90" customHeight="1">
      <c r="A118" s="1403" t="s">
        <v>2404</v>
      </c>
      <c r="B118" s="1404" t="s">
        <v>2405</v>
      </c>
      <c r="C118" s="1110" t="s">
        <v>2406</v>
      </c>
      <c r="D118" s="2825"/>
      <c r="E118" s="2825"/>
      <c r="F118" s="3330"/>
      <c r="G118" s="3331"/>
      <c r="H118" s="2825"/>
      <c r="I118" s="2824"/>
      <c r="J118" s="3330"/>
      <c r="K118" s="3331"/>
      <c r="L118" s="3346"/>
      <c r="M118" s="3302"/>
      <c r="N118" s="3309"/>
      <c r="O118" s="3297"/>
      <c r="P118" s="3291"/>
      <c r="Q118" s="3292"/>
      <c r="R118" s="1219"/>
      <c r="S118" s="1109"/>
      <c r="T118" s="3291"/>
      <c r="U118" s="3292"/>
      <c r="V118" s="1422"/>
      <c r="W118" s="1423"/>
      <c r="X118" s="128" t="s">
        <v>2407</v>
      </c>
      <c r="Y118" s="1357" t="s">
        <v>2408</v>
      </c>
      <c r="Z118" s="1403" t="str">
        <f t="shared" si="7"/>
        <v xml:space="preserve"> B-3.4.4.3.4</v>
      </c>
    </row>
    <row r="119" spans="1:31" s="1424" customFormat="1" ht="24.5" customHeight="1">
      <c r="A119" s="143" t="s">
        <v>2409</v>
      </c>
      <c r="B119" s="1425"/>
      <c r="C119" s="1425"/>
      <c r="D119" s="1425"/>
      <c r="E119" s="1426"/>
      <c r="F119" s="551"/>
      <c r="G119" s="551"/>
      <c r="H119" s="1427"/>
      <c r="I119" s="1428"/>
      <c r="J119" s="551"/>
      <c r="K119" s="551"/>
      <c r="L119" s="1428"/>
      <c r="M119" s="1429"/>
      <c r="N119" s="1172"/>
      <c r="O119" s="321"/>
      <c r="P119" s="321"/>
      <c r="Q119" s="321"/>
      <c r="R119" s="1426"/>
      <c r="S119" s="551"/>
      <c r="T119" s="551"/>
      <c r="U119" s="1427"/>
      <c r="V119" s="1428"/>
      <c r="W119" s="551"/>
      <c r="X119" s="551"/>
      <c r="Y119" s="1428"/>
      <c r="Z119" s="1429" t="s">
        <v>2410</v>
      </c>
      <c r="AA119" s="1430"/>
      <c r="AB119" s="1430"/>
      <c r="AC119" s="1430"/>
      <c r="AD119" s="1430"/>
      <c r="AE119" s="1430"/>
    </row>
    <row r="120" spans="1:31" s="81" customFormat="1" ht="25.25" customHeight="1">
      <c r="A120" s="3360" t="s">
        <v>2124</v>
      </c>
      <c r="B120" s="3361"/>
      <c r="C120" s="1324"/>
      <c r="D120" s="1324"/>
      <c r="E120" s="552"/>
      <c r="F120" s="552"/>
      <c r="G120" s="550"/>
      <c r="H120" s="550"/>
      <c r="I120" s="1431"/>
      <c r="J120" s="551"/>
      <c r="K120" s="551"/>
      <c r="L120" s="551"/>
      <c r="M120" s="413"/>
      <c r="N120" s="1172"/>
      <c r="O120" s="1324"/>
      <c r="P120" s="1324"/>
      <c r="Q120" s="1324"/>
      <c r="R120" s="552"/>
      <c r="S120" s="552"/>
      <c r="T120" s="550"/>
      <c r="U120" s="550"/>
      <c r="V120" s="1431"/>
      <c r="W120" s="551"/>
      <c r="X120" s="551"/>
      <c r="Y120" s="3371" t="s">
        <v>2125</v>
      </c>
      <c r="Z120" s="3372"/>
      <c r="AA120" s="142"/>
      <c r="AB120" s="142"/>
      <c r="AC120" s="142"/>
      <c r="AD120" s="142"/>
      <c r="AE120" s="142"/>
    </row>
    <row r="121" spans="1:31" s="1399" customFormat="1" ht="25.25" customHeight="1">
      <c r="A121" s="1432" t="s">
        <v>1352</v>
      </c>
      <c r="B121" s="1432" t="s">
        <v>937</v>
      </c>
      <c r="C121" s="3326" t="s">
        <v>2411</v>
      </c>
      <c r="D121" s="3327"/>
      <c r="E121" s="3364" t="s">
        <v>2235</v>
      </c>
      <c r="F121" s="3364"/>
      <c r="G121" s="3364"/>
      <c r="H121" s="3364"/>
      <c r="I121" s="3364"/>
      <c r="J121" s="3364"/>
      <c r="K121" s="3364"/>
      <c r="L121" s="3370" t="s">
        <v>2412</v>
      </c>
      <c r="M121" s="3370"/>
      <c r="N121" s="3364" t="s">
        <v>224</v>
      </c>
      <c r="O121" s="3364"/>
      <c r="P121" s="3364" t="s">
        <v>2413</v>
      </c>
      <c r="Q121" s="3364"/>
      <c r="R121" s="3364"/>
      <c r="S121" s="3364"/>
      <c r="T121" s="3364"/>
      <c r="U121" s="3364"/>
      <c r="V121" s="3364"/>
      <c r="W121" s="3326" t="s">
        <v>542</v>
      </c>
      <c r="X121" s="3327"/>
      <c r="Y121" s="1432" t="s">
        <v>2293</v>
      </c>
      <c r="Z121" s="1432" t="s">
        <v>2414</v>
      </c>
      <c r="AA121" s="293"/>
      <c r="AB121" s="293"/>
      <c r="AC121" s="293"/>
      <c r="AD121" s="293"/>
      <c r="AE121" s="293"/>
    </row>
    <row r="122" spans="1:31" s="81" customFormat="1" ht="90" customHeight="1">
      <c r="A122" s="1403" t="s">
        <v>2415</v>
      </c>
      <c r="B122" s="1294" t="s">
        <v>2416</v>
      </c>
      <c r="C122" s="3346"/>
      <c r="D122" s="3302"/>
      <c r="E122" s="3329"/>
      <c r="F122" s="3329"/>
      <c r="G122" s="3329"/>
      <c r="H122" s="3329"/>
      <c r="I122" s="3329"/>
      <c r="J122" s="3329"/>
      <c r="K122" s="3329"/>
      <c r="L122" s="3329"/>
      <c r="M122" s="3329"/>
      <c r="N122" s="3347"/>
      <c r="O122" s="3347"/>
      <c r="P122" s="3332"/>
      <c r="Q122" s="3332"/>
      <c r="R122" s="3332"/>
      <c r="S122" s="3332"/>
      <c r="T122" s="3332"/>
      <c r="U122" s="3332"/>
      <c r="V122" s="3332"/>
      <c r="W122" s="3365"/>
      <c r="X122" s="3366"/>
      <c r="Y122" s="1357" t="s">
        <v>2417</v>
      </c>
      <c r="Z122" s="1403" t="str">
        <f>A122</f>
        <v>B-3.4.5.1</v>
      </c>
      <c r="AA122" s="142"/>
      <c r="AB122" s="142"/>
      <c r="AC122" s="142"/>
      <c r="AD122" s="142"/>
      <c r="AE122" s="142"/>
    </row>
    <row r="123" spans="1:31" s="81" customFormat="1" ht="90" customHeight="1">
      <c r="A123" s="1403" t="s">
        <v>2418</v>
      </c>
      <c r="B123" s="1294" t="s">
        <v>2419</v>
      </c>
      <c r="C123" s="3346"/>
      <c r="D123" s="3302"/>
      <c r="E123" s="3329"/>
      <c r="F123" s="3329"/>
      <c r="G123" s="3329"/>
      <c r="H123" s="3329"/>
      <c r="I123" s="3329"/>
      <c r="J123" s="3329"/>
      <c r="K123" s="3329"/>
      <c r="L123" s="3329"/>
      <c r="M123" s="3329"/>
      <c r="N123" s="3347"/>
      <c r="O123" s="3347"/>
      <c r="P123" s="3332"/>
      <c r="Q123" s="3332"/>
      <c r="R123" s="3332"/>
      <c r="S123" s="3332"/>
      <c r="T123" s="3332"/>
      <c r="U123" s="3332"/>
      <c r="V123" s="3332"/>
      <c r="W123" s="3365"/>
      <c r="X123" s="3366"/>
      <c r="Y123" s="1357" t="s">
        <v>2420</v>
      </c>
      <c r="Z123" s="1403" t="str">
        <f>A123</f>
        <v>B-3.4.5.2</v>
      </c>
      <c r="AA123" s="142"/>
      <c r="AB123" s="142"/>
      <c r="AC123" s="142"/>
      <c r="AD123" s="142"/>
      <c r="AE123" s="142"/>
    </row>
    <row r="124" spans="1:31" s="81" customFormat="1" ht="90" customHeight="1">
      <c r="A124" s="1403" t="s">
        <v>2421</v>
      </c>
      <c r="B124" s="1294" t="s">
        <v>2422</v>
      </c>
      <c r="C124" s="3346"/>
      <c r="D124" s="3302"/>
      <c r="E124" s="3329"/>
      <c r="F124" s="3329"/>
      <c r="G124" s="3329"/>
      <c r="H124" s="3329"/>
      <c r="I124" s="3329"/>
      <c r="J124" s="3329"/>
      <c r="K124" s="3329"/>
      <c r="L124" s="3329"/>
      <c r="M124" s="3329"/>
      <c r="N124" s="3347"/>
      <c r="O124" s="3347"/>
      <c r="P124" s="3332"/>
      <c r="Q124" s="3332"/>
      <c r="R124" s="3332"/>
      <c r="S124" s="3332"/>
      <c r="T124" s="3332"/>
      <c r="U124" s="3332"/>
      <c r="V124" s="3332"/>
      <c r="W124" s="3365"/>
      <c r="X124" s="3366"/>
      <c r="Y124" s="1357" t="s">
        <v>2423</v>
      </c>
      <c r="Z124" s="1403" t="str">
        <f>A124</f>
        <v>B-3.4.5.3</v>
      </c>
      <c r="AA124" s="142"/>
      <c r="AB124" s="142"/>
      <c r="AC124" s="142"/>
      <c r="AD124" s="142"/>
      <c r="AE124" s="142"/>
    </row>
    <row r="125" spans="1:31" s="81" customFormat="1" ht="90" customHeight="1">
      <c r="A125" s="1403" t="s">
        <v>2424</v>
      </c>
      <c r="B125" s="1433" t="s">
        <v>2425</v>
      </c>
      <c r="C125" s="3346"/>
      <c r="D125" s="3302"/>
      <c r="E125" s="3329"/>
      <c r="F125" s="3329"/>
      <c r="G125" s="3329"/>
      <c r="H125" s="3329"/>
      <c r="I125" s="3329"/>
      <c r="J125" s="3329"/>
      <c r="K125" s="3329"/>
      <c r="L125" s="3329"/>
      <c r="M125" s="3329"/>
      <c r="N125" s="3347"/>
      <c r="O125" s="3347"/>
      <c r="P125" s="3332"/>
      <c r="Q125" s="3332"/>
      <c r="R125" s="3332"/>
      <c r="S125" s="3332"/>
      <c r="T125" s="3332"/>
      <c r="U125" s="3332"/>
      <c r="V125" s="3332"/>
      <c r="W125" s="3365"/>
      <c r="X125" s="3366"/>
      <c r="Y125" s="1357" t="s">
        <v>2426</v>
      </c>
      <c r="Z125" s="1403" t="str">
        <f>A125</f>
        <v>B-3.4.5.4</v>
      </c>
      <c r="AA125" s="142"/>
      <c r="AB125" s="142"/>
      <c r="AC125" s="142"/>
      <c r="AD125" s="142"/>
      <c r="AE125" s="142"/>
    </row>
    <row r="126" spans="1:31" s="1434" customFormat="1" ht="56">
      <c r="A126" s="1403" t="s">
        <v>2427</v>
      </c>
      <c r="B126" s="1433" t="s">
        <v>2428</v>
      </c>
      <c r="C126" s="3346"/>
      <c r="D126" s="3302"/>
      <c r="E126" s="3329"/>
      <c r="F126" s="3329"/>
      <c r="G126" s="3329"/>
      <c r="H126" s="3329"/>
      <c r="I126" s="3329"/>
      <c r="J126" s="3329"/>
      <c r="K126" s="3329"/>
      <c r="L126" s="3329"/>
      <c r="M126" s="3329"/>
      <c r="N126" s="3347"/>
      <c r="O126" s="3347"/>
      <c r="P126" s="3332"/>
      <c r="Q126" s="3332"/>
      <c r="R126" s="3332"/>
      <c r="S126" s="3332"/>
      <c r="T126" s="3332"/>
      <c r="U126" s="3332"/>
      <c r="V126" s="3332"/>
      <c r="W126" s="3358" t="str">
        <f>IF(C126&gt;0,C126,"")</f>
        <v/>
      </c>
      <c r="X126" s="3359"/>
      <c r="Y126" s="1357" t="s">
        <v>2429</v>
      </c>
      <c r="Z126" s="1403" t="str">
        <f>A126</f>
        <v>B-3.4.5.5</v>
      </c>
    </row>
    <row r="127" spans="1:31" s="1435" customFormat="1" ht="18" customHeight="1">
      <c r="A127" s="1436" t="s">
        <v>2430</v>
      </c>
      <c r="B127" s="1437"/>
      <c r="C127" s="1437"/>
      <c r="D127" s="1437"/>
      <c r="E127" s="1437"/>
      <c r="F127" s="1437"/>
      <c r="G127" s="1437"/>
      <c r="H127" s="1437"/>
      <c r="I127" s="1437"/>
      <c r="J127" s="1437"/>
      <c r="K127" s="1437"/>
      <c r="L127" s="1437"/>
      <c r="M127" s="1437"/>
      <c r="N127" s="1437"/>
      <c r="O127" s="1437"/>
      <c r="P127" s="1437"/>
      <c r="Q127" s="1437"/>
      <c r="R127" s="1437"/>
      <c r="S127" s="1437"/>
      <c r="T127" s="1437"/>
      <c r="U127" s="1437"/>
      <c r="V127" s="1437"/>
      <c r="W127" s="1437"/>
      <c r="X127" s="1437"/>
      <c r="Y127" s="1437"/>
      <c r="Z127" s="1437" t="s">
        <v>2431</v>
      </c>
      <c r="AA127" s="1438"/>
      <c r="AB127" s="916"/>
      <c r="AC127" s="1438"/>
      <c r="AD127" s="1438"/>
      <c r="AE127" s="1438"/>
    </row>
  </sheetData>
  <mergeCells count="672">
    <mergeCell ref="C1:D1"/>
    <mergeCell ref="W12:X12"/>
    <mergeCell ref="P101:Q101"/>
    <mergeCell ref="O37:Q37"/>
    <mergeCell ref="C2:D2"/>
    <mergeCell ref="W57:X57"/>
    <mergeCell ref="W20:X20"/>
    <mergeCell ref="W24:X24"/>
    <mergeCell ref="W35:X35"/>
    <mergeCell ref="L75:M75"/>
    <mergeCell ref="T28:V28"/>
    <mergeCell ref="W65:X65"/>
    <mergeCell ref="W69:X69"/>
    <mergeCell ref="O24:Q24"/>
    <mergeCell ref="T16:V16"/>
    <mergeCell ref="P77:Q77"/>
    <mergeCell ref="T14:V14"/>
    <mergeCell ref="F94:G94"/>
    <mergeCell ref="C11:D11"/>
    <mergeCell ref="T89:U89"/>
    <mergeCell ref="J16:L16"/>
    <mergeCell ref="G29:I29"/>
    <mergeCell ref="G18:I18"/>
    <mergeCell ref="C35:D35"/>
    <mergeCell ref="A9:B9"/>
    <mergeCell ref="O13:Q13"/>
    <mergeCell ref="N109:O109"/>
    <mergeCell ref="L61:M61"/>
    <mergeCell ref="L51:M51"/>
    <mergeCell ref="G33:I33"/>
    <mergeCell ref="E26:F26"/>
    <mergeCell ref="F97:G97"/>
    <mergeCell ref="E22:F22"/>
    <mergeCell ref="C38:D38"/>
    <mergeCell ref="J18:L18"/>
    <mergeCell ref="B83:B84"/>
    <mergeCell ref="J15:L15"/>
    <mergeCell ref="F85:G85"/>
    <mergeCell ref="F96:G96"/>
    <mergeCell ref="J30:L30"/>
    <mergeCell ref="E18:F18"/>
    <mergeCell ref="E13:F13"/>
    <mergeCell ref="C31:D31"/>
    <mergeCell ref="A91:B91"/>
    <mergeCell ref="G12:I12"/>
    <mergeCell ref="J32:L32"/>
    <mergeCell ref="A93:A94"/>
    <mergeCell ref="E66:K66"/>
    <mergeCell ref="W125:X125"/>
    <mergeCell ref="L68:M68"/>
    <mergeCell ref="R24:S24"/>
    <mergeCell ref="A83:A84"/>
    <mergeCell ref="J24:L24"/>
    <mergeCell ref="G11:I11"/>
    <mergeCell ref="L55:M55"/>
    <mergeCell ref="Z93:Z94"/>
    <mergeCell ref="P104:Q104"/>
    <mergeCell ref="W31:X31"/>
    <mergeCell ref="T25:V25"/>
    <mergeCell ref="R15:S15"/>
    <mergeCell ref="F77:G77"/>
    <mergeCell ref="C13:D13"/>
    <mergeCell ref="G23:I23"/>
    <mergeCell ref="G30:I30"/>
    <mergeCell ref="E27:F27"/>
    <mergeCell ref="F75:G75"/>
    <mergeCell ref="P113:W113"/>
    <mergeCell ref="W26:X26"/>
    <mergeCell ref="O21:Q21"/>
    <mergeCell ref="R27:S27"/>
    <mergeCell ref="W66:X66"/>
    <mergeCell ref="W67:X67"/>
    <mergeCell ref="C20:D20"/>
    <mergeCell ref="O41:Q41"/>
    <mergeCell ref="P58:V58"/>
    <mergeCell ref="O23:Q23"/>
    <mergeCell ref="L83:M84"/>
    <mergeCell ref="T84:U84"/>
    <mergeCell ref="R39:S39"/>
    <mergeCell ref="R40:S40"/>
    <mergeCell ref="T87:U87"/>
    <mergeCell ref="N77:O77"/>
    <mergeCell ref="J76:K76"/>
    <mergeCell ref="F79:G79"/>
    <mergeCell ref="T81:U81"/>
    <mergeCell ref="P86:Q86"/>
    <mergeCell ref="J81:K81"/>
    <mergeCell ref="J85:K85"/>
    <mergeCell ref="L82:M82"/>
    <mergeCell ref="P82:Q82"/>
    <mergeCell ref="P79:Q79"/>
    <mergeCell ref="L85:M85"/>
    <mergeCell ref="L57:M57"/>
    <mergeCell ref="R36:S36"/>
    <mergeCell ref="C25:D25"/>
    <mergeCell ref="G27:I27"/>
    <mergeCell ref="R13:S13"/>
    <mergeCell ref="P52:V52"/>
    <mergeCell ref="T37:V37"/>
    <mergeCell ref="T30:V30"/>
    <mergeCell ref="T114:U114"/>
    <mergeCell ref="T109:U109"/>
    <mergeCell ref="J118:K118"/>
    <mergeCell ref="C73:C74"/>
    <mergeCell ref="O39:Q39"/>
    <mergeCell ref="T117:U117"/>
    <mergeCell ref="P117:Q117"/>
    <mergeCell ref="O22:Q22"/>
    <mergeCell ref="F116:G116"/>
    <mergeCell ref="L118:M118"/>
    <mergeCell ref="N115:O115"/>
    <mergeCell ref="E16:F16"/>
    <mergeCell ref="P118:Q118"/>
    <mergeCell ref="C29:D29"/>
    <mergeCell ref="E32:F32"/>
    <mergeCell ref="J40:L40"/>
    <mergeCell ref="J35:L35"/>
    <mergeCell ref="T36:V36"/>
    <mergeCell ref="N61:O61"/>
    <mergeCell ref="P61:V61"/>
    <mergeCell ref="B113:B114"/>
    <mergeCell ref="C51:D51"/>
    <mergeCell ref="F106:G106"/>
    <mergeCell ref="T35:V35"/>
    <mergeCell ref="R33:S33"/>
    <mergeCell ref="P95:Q95"/>
    <mergeCell ref="W40:X40"/>
    <mergeCell ref="W49:X49"/>
    <mergeCell ref="P69:V69"/>
    <mergeCell ref="W51:X51"/>
    <mergeCell ref="P94:Q94"/>
    <mergeCell ref="T76:U76"/>
    <mergeCell ref="N85:O85"/>
    <mergeCell ref="C65:D65"/>
    <mergeCell ref="J104:K104"/>
    <mergeCell ref="J80:K80"/>
    <mergeCell ref="L76:M76"/>
    <mergeCell ref="J103:K103"/>
    <mergeCell ref="E69:K69"/>
    <mergeCell ref="P59:V59"/>
    <mergeCell ref="N76:O76"/>
    <mergeCell ref="P66:V66"/>
    <mergeCell ref="J34:L34"/>
    <mergeCell ref="E56:K56"/>
    <mergeCell ref="W28:X28"/>
    <mergeCell ref="R29:S29"/>
    <mergeCell ref="J97:K97"/>
    <mergeCell ref="E64:K64"/>
    <mergeCell ref="R41:S41"/>
    <mergeCell ref="O30:Q30"/>
    <mergeCell ref="E55:K55"/>
    <mergeCell ref="P123:V123"/>
    <mergeCell ref="Y9:Z9"/>
    <mergeCell ref="N100:O100"/>
    <mergeCell ref="T23:V23"/>
    <mergeCell ref="W59:X59"/>
    <mergeCell ref="L81:M81"/>
    <mergeCell ref="R37:S37"/>
    <mergeCell ref="J98:K98"/>
    <mergeCell ref="N103:O103"/>
    <mergeCell ref="Z113:Z114"/>
    <mergeCell ref="Y83:Y84"/>
    <mergeCell ref="Y120:Z120"/>
    <mergeCell ref="Y48:Z48"/>
    <mergeCell ref="Y93:Y94"/>
    <mergeCell ref="L115:M115"/>
    <mergeCell ref="J106:K106"/>
    <mergeCell ref="L103:M103"/>
    <mergeCell ref="Y91:Z91"/>
    <mergeCell ref="T96:U96"/>
    <mergeCell ref="Z73:Z74"/>
    <mergeCell ref="N97:O97"/>
    <mergeCell ref="J99:K99"/>
    <mergeCell ref="J11:L11"/>
    <mergeCell ref="C61:D61"/>
    <mergeCell ref="J23:L23"/>
    <mergeCell ref="D113:K113"/>
    <mergeCell ref="F99:G99"/>
    <mergeCell ref="C23:D23"/>
    <mergeCell ref="C27:D27"/>
    <mergeCell ref="O14:Q14"/>
    <mergeCell ref="W21:X21"/>
    <mergeCell ref="W58:X58"/>
    <mergeCell ref="W61:X61"/>
    <mergeCell ref="O16:Q16"/>
    <mergeCell ref="R21:S21"/>
    <mergeCell ref="N55:O55"/>
    <mergeCell ref="L79:M79"/>
    <mergeCell ref="L99:M99"/>
    <mergeCell ref="L95:M95"/>
    <mergeCell ref="L100:M100"/>
    <mergeCell ref="T21:V21"/>
    <mergeCell ref="T88:U88"/>
    <mergeCell ref="P109:Q109"/>
    <mergeCell ref="T97:U97"/>
    <mergeCell ref="N51:O51"/>
    <mergeCell ref="T107:U107"/>
    <mergeCell ref="F86:G86"/>
    <mergeCell ref="D93:K93"/>
    <mergeCell ref="N83:O84"/>
    <mergeCell ref="N93:O94"/>
    <mergeCell ref="L53:M53"/>
    <mergeCell ref="J107:K107"/>
    <mergeCell ref="P97:Q97"/>
    <mergeCell ref="P99:Q99"/>
    <mergeCell ref="C56:D56"/>
    <mergeCell ref="Y111:Z111"/>
    <mergeCell ref="Y113:Y114"/>
    <mergeCell ref="T100:U100"/>
    <mergeCell ref="J108:K108"/>
    <mergeCell ref="J116:K116"/>
    <mergeCell ref="E121:K121"/>
    <mergeCell ref="L105:M105"/>
    <mergeCell ref="L108:M108"/>
    <mergeCell ref="L107:M107"/>
    <mergeCell ref="P121:V121"/>
    <mergeCell ref="P115:Q115"/>
    <mergeCell ref="L106:M106"/>
    <mergeCell ref="F108:G108"/>
    <mergeCell ref="F109:G109"/>
    <mergeCell ref="P103:Q103"/>
    <mergeCell ref="F115:G115"/>
    <mergeCell ref="L121:M121"/>
    <mergeCell ref="P100:Q100"/>
    <mergeCell ref="Z83:Z84"/>
    <mergeCell ref="J114:K114"/>
    <mergeCell ref="B93:B94"/>
    <mergeCell ref="G31:I31"/>
    <mergeCell ref="T98:U98"/>
    <mergeCell ref="N54:O54"/>
    <mergeCell ref="R19:S19"/>
    <mergeCell ref="F84:G84"/>
    <mergeCell ref="W38:X38"/>
    <mergeCell ref="O25:Q25"/>
    <mergeCell ref="E20:F20"/>
    <mergeCell ref="G22:I22"/>
    <mergeCell ref="G25:I25"/>
    <mergeCell ref="R25:S25"/>
    <mergeCell ref="E35:F35"/>
    <mergeCell ref="A111:B111"/>
    <mergeCell ref="G21:I21"/>
    <mergeCell ref="B73:B74"/>
    <mergeCell ref="E38:F38"/>
    <mergeCell ref="L78:M78"/>
    <mergeCell ref="T108:U108"/>
    <mergeCell ref="J94:K94"/>
    <mergeCell ref="A63:B63"/>
    <mergeCell ref="J39:L39"/>
    <mergeCell ref="C3:D3"/>
    <mergeCell ref="E15:F15"/>
    <mergeCell ref="N56:O56"/>
    <mergeCell ref="F82:G82"/>
    <mergeCell ref="J17:L17"/>
    <mergeCell ref="F81:G81"/>
    <mergeCell ref="N108:O108"/>
    <mergeCell ref="P93:W93"/>
    <mergeCell ref="L97:M97"/>
    <mergeCell ref="E12:F12"/>
    <mergeCell ref="R11:S11"/>
    <mergeCell ref="N98:O98"/>
    <mergeCell ref="W32:X32"/>
    <mergeCell ref="R12:S12"/>
    <mergeCell ref="P96:Q96"/>
    <mergeCell ref="T103:U103"/>
    <mergeCell ref="C32:D32"/>
    <mergeCell ref="C37:D37"/>
    <mergeCell ref="P107:Q107"/>
    <mergeCell ref="C68:D68"/>
    <mergeCell ref="W18:X18"/>
    <mergeCell ref="T104:U104"/>
    <mergeCell ref="J86:K86"/>
    <mergeCell ref="J102:K102"/>
    <mergeCell ref="W14:X14"/>
    <mergeCell ref="P89:Q89"/>
    <mergeCell ref="T106:U106"/>
    <mergeCell ref="N122:O122"/>
    <mergeCell ref="R20:S20"/>
    <mergeCell ref="R31:S31"/>
    <mergeCell ref="C123:D123"/>
    <mergeCell ref="E122:K122"/>
    <mergeCell ref="C126:D126"/>
    <mergeCell ref="E126:K126"/>
    <mergeCell ref="N81:O81"/>
    <mergeCell ref="L126:M126"/>
    <mergeCell ref="T99:U99"/>
    <mergeCell ref="P126:V126"/>
    <mergeCell ref="L93:M94"/>
    <mergeCell ref="L104:M104"/>
    <mergeCell ref="L98:M98"/>
    <mergeCell ref="T80:U80"/>
    <mergeCell ref="J115:K115"/>
    <mergeCell ref="L102:M102"/>
    <mergeCell ref="N126:O126"/>
    <mergeCell ref="W123:X123"/>
    <mergeCell ref="W121:X121"/>
    <mergeCell ref="N113:O114"/>
    <mergeCell ref="W124:X124"/>
    <mergeCell ref="P114:Q114"/>
    <mergeCell ref="T105:U105"/>
    <mergeCell ref="P116:Q116"/>
    <mergeCell ref="C124:D124"/>
    <mergeCell ref="W126:X126"/>
    <mergeCell ref="C122:D122"/>
    <mergeCell ref="E23:F23"/>
    <mergeCell ref="J100:K100"/>
    <mergeCell ref="X113:X114"/>
    <mergeCell ref="J84:K84"/>
    <mergeCell ref="L113:M114"/>
    <mergeCell ref="T85:U85"/>
    <mergeCell ref="L86:M86"/>
    <mergeCell ref="X93:X94"/>
    <mergeCell ref="N95:O95"/>
    <mergeCell ref="O31:Q31"/>
    <mergeCell ref="F87:G87"/>
    <mergeCell ref="N82:O82"/>
    <mergeCell ref="E67:K67"/>
    <mergeCell ref="L89:M89"/>
    <mergeCell ref="N57:O57"/>
    <mergeCell ref="P56:V56"/>
    <mergeCell ref="P87:Q87"/>
    <mergeCell ref="W122:X122"/>
    <mergeCell ref="E123:K123"/>
    <mergeCell ref="L109:M109"/>
    <mergeCell ref="L116:M116"/>
    <mergeCell ref="L117:M117"/>
    <mergeCell ref="J117:K117"/>
    <mergeCell ref="N117:O117"/>
    <mergeCell ref="T102:U102"/>
    <mergeCell ref="N104:O104"/>
    <mergeCell ref="T116:U116"/>
    <mergeCell ref="N118:O118"/>
    <mergeCell ref="T115:U115"/>
    <mergeCell ref="T118:U118"/>
    <mergeCell ref="N107:O107"/>
    <mergeCell ref="N116:O116"/>
    <mergeCell ref="L125:M125"/>
    <mergeCell ref="P125:V125"/>
    <mergeCell ref="L122:M122"/>
    <mergeCell ref="N124:O124"/>
    <mergeCell ref="P122:V122"/>
    <mergeCell ref="F118:G118"/>
    <mergeCell ref="F102:G102"/>
    <mergeCell ref="J101:K101"/>
    <mergeCell ref="P108:Q108"/>
    <mergeCell ref="N105:O105"/>
    <mergeCell ref="F103:G103"/>
    <mergeCell ref="C113:C114"/>
    <mergeCell ref="L80:M80"/>
    <mergeCell ref="F104:G104"/>
    <mergeCell ref="N60:O60"/>
    <mergeCell ref="N52:O52"/>
    <mergeCell ref="N125:O125"/>
    <mergeCell ref="P105:Q105"/>
    <mergeCell ref="N121:O121"/>
    <mergeCell ref="F105:G105"/>
    <mergeCell ref="P98:Q98"/>
    <mergeCell ref="L101:M101"/>
    <mergeCell ref="C125:D125"/>
    <mergeCell ref="F95:G95"/>
    <mergeCell ref="F88:G88"/>
    <mergeCell ref="C121:D121"/>
    <mergeCell ref="N67:O67"/>
    <mergeCell ref="L77:M77"/>
    <mergeCell ref="P68:V68"/>
    <mergeCell ref="P74:Q74"/>
    <mergeCell ref="P60:V60"/>
    <mergeCell ref="D73:K73"/>
    <mergeCell ref="P85:Q85"/>
    <mergeCell ref="P83:W83"/>
    <mergeCell ref="E125:K125"/>
    <mergeCell ref="E29:F29"/>
    <mergeCell ref="P53:V53"/>
    <mergeCell ref="R30:S30"/>
    <mergeCell ref="C53:D53"/>
    <mergeCell ref="G35:I35"/>
    <mergeCell ref="O35:Q35"/>
    <mergeCell ref="E33:F33"/>
    <mergeCell ref="T32:V32"/>
    <mergeCell ref="J37:L37"/>
    <mergeCell ref="G32:I32"/>
    <mergeCell ref="P50:V50"/>
    <mergeCell ref="E34:F34"/>
    <mergeCell ref="E52:K52"/>
    <mergeCell ref="E53:K53"/>
    <mergeCell ref="N53:O53"/>
    <mergeCell ref="O36:Q36"/>
    <mergeCell ref="T41:V41"/>
    <mergeCell ref="R38:S38"/>
    <mergeCell ref="E31:F31"/>
    <mergeCell ref="Y63:Z63"/>
    <mergeCell ref="C39:D39"/>
    <mergeCell ref="C34:D34"/>
    <mergeCell ref="J75:K75"/>
    <mergeCell ref="T74:U74"/>
    <mergeCell ref="J74:K74"/>
    <mergeCell ref="C55:D55"/>
    <mergeCell ref="W68:X68"/>
    <mergeCell ref="L69:M69"/>
    <mergeCell ref="E60:K60"/>
    <mergeCell ref="O38:Q38"/>
    <mergeCell ref="E41:F41"/>
    <mergeCell ref="Y73:Y74"/>
    <mergeCell ref="N69:O69"/>
    <mergeCell ref="N58:O58"/>
    <mergeCell ref="E37:F37"/>
    <mergeCell ref="C41:D41"/>
    <mergeCell ref="G40:I40"/>
    <mergeCell ref="L50:M50"/>
    <mergeCell ref="Y71:Z71"/>
    <mergeCell ref="O33:Q33"/>
    <mergeCell ref="R34:S34"/>
    <mergeCell ref="P55:V55"/>
    <mergeCell ref="W34:X34"/>
    <mergeCell ref="L67:M67"/>
    <mergeCell ref="O11:Q11"/>
    <mergeCell ref="T17:V17"/>
    <mergeCell ref="N79:O79"/>
    <mergeCell ref="W37:X37"/>
    <mergeCell ref="O19:Q19"/>
    <mergeCell ref="W25:X25"/>
    <mergeCell ref="W11:X11"/>
    <mergeCell ref="T11:V11"/>
    <mergeCell ref="W17:X17"/>
    <mergeCell ref="W22:X22"/>
    <mergeCell ref="W19:X19"/>
    <mergeCell ref="J36:L36"/>
    <mergeCell ref="E65:K65"/>
    <mergeCell ref="O17:Q17"/>
    <mergeCell ref="G34:I34"/>
    <mergeCell ref="W23:X23"/>
    <mergeCell ref="R35:S35"/>
    <mergeCell ref="T33:V33"/>
    <mergeCell ref="X83:X84"/>
    <mergeCell ref="P81:Q81"/>
    <mergeCell ref="T40:V40"/>
    <mergeCell ref="O40:Q40"/>
    <mergeCell ref="P49:V49"/>
    <mergeCell ref="T78:U78"/>
    <mergeCell ref="R26:S26"/>
    <mergeCell ref="W55:X55"/>
    <mergeCell ref="P67:V67"/>
    <mergeCell ref="R28:S28"/>
    <mergeCell ref="P65:V65"/>
    <mergeCell ref="P57:V57"/>
    <mergeCell ref="T77:U77"/>
    <mergeCell ref="N65:O65"/>
    <mergeCell ref="O34:Q34"/>
    <mergeCell ref="O29:Q29"/>
    <mergeCell ref="W52:X52"/>
    <mergeCell ref="T29:V29"/>
    <mergeCell ref="W64:X64"/>
    <mergeCell ref="W53:X53"/>
    <mergeCell ref="T38:V38"/>
    <mergeCell ref="O32:Q32"/>
    <mergeCell ref="O27:Q27"/>
    <mergeCell ref="R32:S32"/>
    <mergeCell ref="A120:B120"/>
    <mergeCell ref="W15:X15"/>
    <mergeCell ref="N87:O87"/>
    <mergeCell ref="P88:Q88"/>
    <mergeCell ref="R14:S14"/>
    <mergeCell ref="T19:V19"/>
    <mergeCell ref="W50:X50"/>
    <mergeCell ref="J109:K109"/>
    <mergeCell ref="P76:Q76"/>
    <mergeCell ref="F78:G78"/>
    <mergeCell ref="N75:O75"/>
    <mergeCell ref="J31:L31"/>
    <mergeCell ref="E21:F21"/>
    <mergeCell ref="G24:I24"/>
    <mergeCell ref="C18:D18"/>
    <mergeCell ref="N96:O96"/>
    <mergeCell ref="F107:G107"/>
    <mergeCell ref="C17:D17"/>
    <mergeCell ref="C15:D15"/>
    <mergeCell ref="C14:D14"/>
    <mergeCell ref="G15:I15"/>
    <mergeCell ref="N102:O102"/>
    <mergeCell ref="F74:G74"/>
    <mergeCell ref="C22:D22"/>
    <mergeCell ref="A71:B71"/>
    <mergeCell ref="C93:C94"/>
    <mergeCell ref="A73:A74"/>
    <mergeCell ref="A48:B48"/>
    <mergeCell ref="T75:U75"/>
    <mergeCell ref="T39:V39"/>
    <mergeCell ref="N78:O78"/>
    <mergeCell ref="P73:W73"/>
    <mergeCell ref="O18:Q18"/>
    <mergeCell ref="T34:V34"/>
    <mergeCell ref="T22:V22"/>
    <mergeCell ref="W60:X60"/>
    <mergeCell ref="O20:Q20"/>
    <mergeCell ref="P64:V64"/>
    <mergeCell ref="T79:U79"/>
    <mergeCell ref="N64:O64"/>
    <mergeCell ref="C69:D69"/>
    <mergeCell ref="E59:K59"/>
    <mergeCell ref="L64:M64"/>
    <mergeCell ref="C83:C84"/>
    <mergeCell ref="E30:F30"/>
    <mergeCell ref="L88:M88"/>
    <mergeCell ref="T82:U82"/>
    <mergeCell ref="E25:F25"/>
    <mergeCell ref="A113:A114"/>
    <mergeCell ref="C58:D58"/>
    <mergeCell ref="L52:M52"/>
    <mergeCell ref="C33:D33"/>
    <mergeCell ref="C19:D19"/>
    <mergeCell ref="C26:D26"/>
    <mergeCell ref="F76:G76"/>
    <mergeCell ref="J95:K95"/>
    <mergeCell ref="L60:M60"/>
    <mergeCell ref="C54:D54"/>
    <mergeCell ref="L56:M56"/>
    <mergeCell ref="E36:F36"/>
    <mergeCell ref="G37:I37"/>
    <mergeCell ref="G26:I26"/>
    <mergeCell ref="L73:M74"/>
    <mergeCell ref="C50:D50"/>
    <mergeCell ref="F101:G101"/>
    <mergeCell ref="J38:L38"/>
    <mergeCell ref="C64:D64"/>
    <mergeCell ref="J82:K82"/>
    <mergeCell ref="C57:D57"/>
    <mergeCell ref="E61:K61"/>
    <mergeCell ref="J25:L25"/>
    <mergeCell ref="J20:L20"/>
    <mergeCell ref="G10:I10"/>
    <mergeCell ref="N123:O123"/>
    <mergeCell ref="W36:X36"/>
    <mergeCell ref="O26:Q26"/>
    <mergeCell ref="J89:K89"/>
    <mergeCell ref="C16:D16"/>
    <mergeCell ref="J10:L10"/>
    <mergeCell ref="C24:D24"/>
    <mergeCell ref="E17:F17"/>
    <mergeCell ref="E19:F19"/>
    <mergeCell ref="J12:L12"/>
    <mergeCell ref="J14:L14"/>
    <mergeCell ref="E14:F14"/>
    <mergeCell ref="G14:I14"/>
    <mergeCell ref="N101:O101"/>
    <mergeCell ref="T12:V12"/>
    <mergeCell ref="W41:X41"/>
    <mergeCell ref="C49:D49"/>
    <mergeCell ref="T10:V10"/>
    <mergeCell ref="W30:X30"/>
    <mergeCell ref="W16:X16"/>
    <mergeCell ref="T95:U95"/>
    <mergeCell ref="W27:X27"/>
    <mergeCell ref="N99:O99"/>
    <mergeCell ref="G20:I20"/>
    <mergeCell ref="N88:O88"/>
    <mergeCell ref="J22:L22"/>
    <mergeCell ref="E24:F24"/>
    <mergeCell ref="N89:O89"/>
    <mergeCell ref="P84:Q84"/>
    <mergeCell ref="N86:O86"/>
    <mergeCell ref="J78:K78"/>
    <mergeCell ref="D83:K83"/>
    <mergeCell ref="L58:M58"/>
    <mergeCell ref="J26:L26"/>
    <mergeCell ref="J27:L27"/>
    <mergeCell ref="E51:K51"/>
    <mergeCell ref="P54:V54"/>
    <mergeCell ref="L59:M59"/>
    <mergeCell ref="C30:D30"/>
    <mergeCell ref="E40:F40"/>
    <mergeCell ref="J21:L21"/>
    <mergeCell ref="E39:F39"/>
    <mergeCell ref="E28:F28"/>
    <mergeCell ref="E68:K68"/>
    <mergeCell ref="E54:K54"/>
    <mergeCell ref="F89:G89"/>
    <mergeCell ref="C52:D52"/>
    <mergeCell ref="R10:S10"/>
    <mergeCell ref="E10:F10"/>
    <mergeCell ref="T20:V20"/>
    <mergeCell ref="T13:V13"/>
    <mergeCell ref="R17:S17"/>
    <mergeCell ref="L66:M66"/>
    <mergeCell ref="L54:M54"/>
    <mergeCell ref="W13:X13"/>
    <mergeCell ref="J13:L13"/>
    <mergeCell ref="R16:S16"/>
    <mergeCell ref="T24:V24"/>
    <mergeCell ref="T27:V27"/>
    <mergeCell ref="W56:X56"/>
    <mergeCell ref="W29:X29"/>
    <mergeCell ref="G13:I13"/>
    <mergeCell ref="W10:X10"/>
    <mergeCell ref="O10:Q10"/>
    <mergeCell ref="G19:I19"/>
    <mergeCell ref="E58:K58"/>
    <mergeCell ref="R22:S22"/>
    <mergeCell ref="J19:L19"/>
    <mergeCell ref="N66:O66"/>
    <mergeCell ref="T31:V31"/>
    <mergeCell ref="L65:M65"/>
    <mergeCell ref="G28:I28"/>
    <mergeCell ref="E124:K124"/>
    <mergeCell ref="L123:M123"/>
    <mergeCell ref="F117:G117"/>
    <mergeCell ref="L124:M124"/>
    <mergeCell ref="J28:L28"/>
    <mergeCell ref="O28:Q28"/>
    <mergeCell ref="P124:V124"/>
    <mergeCell ref="P106:Q106"/>
    <mergeCell ref="J96:K96"/>
    <mergeCell ref="F114:G114"/>
    <mergeCell ref="P102:Q102"/>
    <mergeCell ref="N106:O106"/>
    <mergeCell ref="J105:K105"/>
    <mergeCell ref="F100:G100"/>
    <mergeCell ref="J88:K88"/>
    <mergeCell ref="F80:G80"/>
    <mergeCell ref="L96:M96"/>
    <mergeCell ref="J77:K77"/>
    <mergeCell ref="F98:G98"/>
    <mergeCell ref="P80:Q80"/>
    <mergeCell ref="J87:K87"/>
    <mergeCell ref="G38:I38"/>
    <mergeCell ref="N49:O49"/>
    <mergeCell ref="C5:D5"/>
    <mergeCell ref="T101:U101"/>
    <mergeCell ref="J33:L33"/>
    <mergeCell ref="C59:D59"/>
    <mergeCell ref="C40:D40"/>
    <mergeCell ref="N80:O80"/>
    <mergeCell ref="P75:Q75"/>
    <mergeCell ref="N73:O74"/>
    <mergeCell ref="J79:K79"/>
    <mergeCell ref="C10:D10"/>
    <mergeCell ref="C12:D12"/>
    <mergeCell ref="G16:I16"/>
    <mergeCell ref="C67:D67"/>
    <mergeCell ref="O12:Q12"/>
    <mergeCell ref="E11:F11"/>
    <mergeCell ref="C66:D66"/>
    <mergeCell ref="T94:U94"/>
    <mergeCell ref="T18:V18"/>
    <mergeCell ref="T15:V15"/>
    <mergeCell ref="R18:S18"/>
    <mergeCell ref="N68:O68"/>
    <mergeCell ref="G41:I41"/>
    <mergeCell ref="G39:I39"/>
    <mergeCell ref="N50:O50"/>
    <mergeCell ref="C4:D4"/>
    <mergeCell ref="T86:U86"/>
    <mergeCell ref="G36:I36"/>
    <mergeCell ref="C60:D60"/>
    <mergeCell ref="W54:X54"/>
    <mergeCell ref="E50:K50"/>
    <mergeCell ref="C36:D36"/>
    <mergeCell ref="E49:K49"/>
    <mergeCell ref="L49:M49"/>
    <mergeCell ref="R23:S23"/>
    <mergeCell ref="E57:K57"/>
    <mergeCell ref="G17:I17"/>
    <mergeCell ref="C28:D28"/>
    <mergeCell ref="X73:X74"/>
    <mergeCell ref="P78:Q78"/>
    <mergeCell ref="J41:L41"/>
    <mergeCell ref="W39:X39"/>
    <mergeCell ref="W33:X33"/>
    <mergeCell ref="T26:V26"/>
    <mergeCell ref="O15:Q15"/>
    <mergeCell ref="J29:L29"/>
    <mergeCell ref="C21:D21"/>
    <mergeCell ref="P51:V51"/>
    <mergeCell ref="N59:O59"/>
  </mergeCells>
  <dataValidations count="3">
    <dataValidation type="list" allowBlank="1" showInputMessage="1" showErrorMessage="1" sqref="C34:C41 D29 D17:D20 D15 D34:D35 D37:D41 D11 D25:D26 C11:C32 D22" xr:uid="{00000000-0002-0000-1500-000000000000}">
      <formula1>"1,2,3,4,5"</formula1>
    </dataValidation>
    <dataValidation type="list" allowBlank="1" showInputMessage="1" showErrorMessage="1" sqref="E34:E41 F34:F35 F11 E11:E32 F22 F25:F26 F17:F20 F29 F15 F37:F41" xr:uid="{00000000-0002-0000-1500-000001000000}">
      <formula1>"1,2,3,4"</formula1>
    </dataValidation>
    <dataValidation type="list" showInputMessage="1" showErrorMessage="1" sqref="C126:D126" xr:uid="{00000000-0002-0000-1500-000002000000}">
      <formula1>"1, 2"</formula1>
    </dataValidation>
  </dataValidations>
  <printOptions horizontalCentered="1"/>
  <pageMargins left="0.23622047244094491" right="0.23622047244094491" top="0.70866141732283472" bottom="0.23622047244094491" header="0.19685039370078741" footer="3.937007874015748E-2"/>
  <pageSetup paperSize="9" scale="51" pageOrder="overThenDown" orientation="landscape" r:id="rId1"/>
  <headerFooter>
    <oddHeader>&amp;C&amp;K000000&amp;G</oddHeader>
    <oddFooter>&amp;R&amp;P of &amp;N</oddFooter>
    <firstFooter>&amp;R&amp;P of &amp;N</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V42"/>
  <sheetViews>
    <sheetView rightToLeft="1" view="pageBreakPreview" topLeftCell="E1" zoomScale="40" zoomScaleNormal="60" zoomScaleSheetLayoutView="40" workbookViewId="0">
      <selection activeCell="O1" sqref="O1:O4"/>
    </sheetView>
  </sheetViews>
  <sheetFormatPr defaultColWidth="9" defaultRowHeight="14"/>
  <cols>
    <col min="1" max="1" width="13.08984375" style="1439" customWidth="1"/>
    <col min="2" max="2" width="20.6328125" style="1439" customWidth="1"/>
    <col min="3" max="3" width="13.6328125" style="1439" customWidth="1"/>
    <col min="4" max="15" width="34.6328125" style="1439" customWidth="1"/>
    <col min="16" max="16" width="13.6328125" style="1439" customWidth="1"/>
    <col min="17" max="17" width="20.6328125" style="1439" customWidth="1"/>
    <col min="18" max="18" width="13.08984375" style="1439" customWidth="1"/>
    <col min="19" max="256" width="9.36328125" style="1439" customWidth="1"/>
  </cols>
  <sheetData>
    <row r="1" spans="1:23" ht="25.25" customHeight="1">
      <c r="A1" s="3377" t="s">
        <v>196</v>
      </c>
      <c r="B1" s="3378"/>
      <c r="C1" s="3379"/>
      <c r="D1" s="2826" t="s">
        <v>4060</v>
      </c>
      <c r="E1" s="1505"/>
      <c r="F1" s="1505"/>
      <c r="G1" s="1440"/>
      <c r="H1" s="1440"/>
      <c r="I1" s="1441"/>
      <c r="J1" s="1442"/>
      <c r="K1" s="1440"/>
      <c r="L1" s="1440"/>
      <c r="M1" s="1440"/>
      <c r="N1" s="1440"/>
      <c r="O1" s="2748" t="s">
        <v>4806</v>
      </c>
      <c r="P1" s="1443"/>
      <c r="Q1" s="1444"/>
      <c r="R1" s="466" t="s">
        <v>1264</v>
      </c>
      <c r="S1" s="1445"/>
      <c r="T1" s="1445"/>
      <c r="U1" s="1445"/>
      <c r="V1" s="1445"/>
      <c r="W1" s="1445"/>
    </row>
    <row r="2" spans="1:23" ht="25.25" customHeight="1">
      <c r="A2" s="3377" t="s">
        <v>199</v>
      </c>
      <c r="B2" s="3378"/>
      <c r="C2" s="3379"/>
      <c r="D2" s="2826" t="s">
        <v>4163</v>
      </c>
      <c r="E2" s="1505"/>
      <c r="F2" s="1505"/>
      <c r="G2" s="1440"/>
      <c r="H2" s="1440"/>
      <c r="I2" s="1441"/>
      <c r="J2" s="1442"/>
      <c r="K2" s="1440"/>
      <c r="L2" s="1440"/>
      <c r="M2" s="1440"/>
      <c r="N2" s="1440"/>
      <c r="O2" s="2810" t="s">
        <v>4937</v>
      </c>
      <c r="P2" s="1443"/>
      <c r="Q2" s="1444"/>
      <c r="R2" s="466" t="s">
        <v>102</v>
      </c>
      <c r="S2" s="1445"/>
      <c r="T2" s="1445"/>
      <c r="U2" s="1445"/>
      <c r="V2" s="1445"/>
      <c r="W2" s="1445"/>
    </row>
    <row r="3" spans="1:23" ht="25.25" customHeight="1">
      <c r="A3" s="3377" t="s">
        <v>201</v>
      </c>
      <c r="B3" s="3378"/>
      <c r="C3" s="3379"/>
      <c r="D3" s="2826" t="s">
        <v>4164</v>
      </c>
      <c r="E3" s="1505"/>
      <c r="F3" s="1505"/>
      <c r="G3" s="1440"/>
      <c r="H3" s="1440"/>
      <c r="I3" s="1441"/>
      <c r="J3" s="1442"/>
      <c r="K3" s="1440"/>
      <c r="L3" s="1440"/>
      <c r="M3" s="1440"/>
      <c r="N3" s="1440"/>
      <c r="O3" s="2810" t="s">
        <v>4938</v>
      </c>
      <c r="P3" s="1443"/>
      <c r="Q3" s="1444"/>
      <c r="R3" s="466" t="s">
        <v>104</v>
      </c>
      <c r="S3" s="1445"/>
      <c r="T3" s="1445"/>
      <c r="U3" s="1445"/>
      <c r="V3" s="1445"/>
      <c r="W3" s="1445"/>
    </row>
    <row r="4" spans="1:23" ht="25.25" customHeight="1">
      <c r="A4" s="3377" t="s">
        <v>203</v>
      </c>
      <c r="B4" s="3378"/>
      <c r="C4" s="3379"/>
      <c r="D4" s="2826" t="s">
        <v>4162</v>
      </c>
      <c r="E4" s="1505"/>
      <c r="F4" s="1505"/>
      <c r="G4" s="1440"/>
      <c r="H4" s="1440"/>
      <c r="I4" s="1441"/>
      <c r="J4" s="1442"/>
      <c r="K4" s="1440"/>
      <c r="L4" s="1440"/>
      <c r="M4" s="1440"/>
      <c r="N4" s="1440"/>
      <c r="O4" s="2809">
        <v>45221</v>
      </c>
      <c r="P4" s="1443"/>
      <c r="Q4" s="1444"/>
      <c r="R4" s="466" t="s">
        <v>106</v>
      </c>
      <c r="S4" s="1445"/>
      <c r="T4" s="1445"/>
      <c r="U4" s="1445"/>
      <c r="V4" s="1445"/>
      <c r="W4" s="1445"/>
    </row>
    <row r="5" spans="1:23" ht="40.25" customHeight="1">
      <c r="A5" s="3377" t="s">
        <v>205</v>
      </c>
      <c r="B5" s="3378"/>
      <c r="C5" s="3379"/>
      <c r="D5" s="1510"/>
      <c r="E5" s="1510"/>
      <c r="F5" s="1510"/>
      <c r="G5" s="1446"/>
      <c r="H5" s="1446"/>
      <c r="I5" s="1447"/>
      <c r="J5" s="1442"/>
      <c r="K5" s="1440"/>
      <c r="L5" s="1440"/>
      <c r="M5" s="1440"/>
      <c r="N5" s="1440"/>
      <c r="O5" s="1440"/>
      <c r="P5" s="1443"/>
      <c r="Q5" s="1444"/>
      <c r="R5" s="466" t="s">
        <v>108</v>
      </c>
      <c r="S5" s="1445"/>
      <c r="T5" s="1445"/>
      <c r="U5" s="1445"/>
      <c r="V5" s="1445"/>
      <c r="W5" s="1445"/>
    </row>
    <row r="6" spans="1:23" s="217" customFormat="1">
      <c r="A6" s="3373" t="s">
        <v>2432</v>
      </c>
      <c r="B6" s="3374"/>
      <c r="C6" s="3374"/>
      <c r="D6" s="3374"/>
      <c r="E6" s="3374"/>
      <c r="F6" s="3374"/>
      <c r="G6" s="3374"/>
      <c r="H6" s="3374"/>
      <c r="I6" s="3375"/>
      <c r="J6" s="1448"/>
      <c r="K6" s="1449"/>
      <c r="L6" s="1449"/>
      <c r="M6" s="1450"/>
      <c r="N6" s="1450"/>
      <c r="O6" s="1450"/>
      <c r="P6" s="1449"/>
      <c r="Q6" s="1449"/>
      <c r="R6" s="1451" t="s">
        <v>1661</v>
      </c>
      <c r="S6" s="220"/>
      <c r="T6" s="220"/>
      <c r="U6" s="220"/>
      <c r="V6" s="220"/>
      <c r="W6" s="220"/>
    </row>
    <row r="7" spans="1:23" s="1243" customFormat="1" ht="20" customHeight="1">
      <c r="A7" s="1452" t="s">
        <v>2433</v>
      </c>
      <c r="B7" s="1453"/>
      <c r="C7" s="351"/>
      <c r="D7" s="351"/>
      <c r="E7" s="351"/>
      <c r="F7" s="351"/>
      <c r="G7" s="351"/>
      <c r="H7" s="351"/>
      <c r="I7" s="352"/>
      <c r="J7" s="1454"/>
      <c r="K7" s="1453"/>
      <c r="L7" s="351"/>
      <c r="M7" s="351"/>
      <c r="N7" s="351"/>
      <c r="O7" s="351"/>
      <c r="P7" s="351"/>
      <c r="Q7" s="351"/>
      <c r="R7" s="356" t="s">
        <v>2434</v>
      </c>
      <c r="S7" s="1455"/>
      <c r="T7" s="1455"/>
      <c r="U7" s="1455"/>
      <c r="V7" s="1455"/>
      <c r="W7" s="115"/>
    </row>
    <row r="8" spans="1:23" s="1456" customFormat="1" ht="25.25" customHeight="1">
      <c r="A8" s="1457" t="s">
        <v>2435</v>
      </c>
      <c r="B8" s="1458"/>
      <c r="C8" s="1458"/>
      <c r="D8" s="1458"/>
      <c r="E8" s="1458"/>
      <c r="F8" s="1458"/>
      <c r="G8" s="1458"/>
      <c r="H8" s="1458"/>
      <c r="I8" s="1459"/>
      <c r="J8" s="1460"/>
      <c r="K8" s="1458"/>
      <c r="L8" s="1458"/>
      <c r="M8" s="1458"/>
      <c r="N8" s="1458"/>
      <c r="O8" s="1461"/>
      <c r="P8" s="1461"/>
      <c r="Q8" s="1461"/>
      <c r="R8" s="1462" t="s">
        <v>2436</v>
      </c>
      <c r="S8" s="1463"/>
      <c r="T8" s="1463"/>
      <c r="U8" s="1463"/>
      <c r="V8" s="1463"/>
      <c r="W8" s="1463"/>
    </row>
    <row r="9" spans="1:23" s="1464" customFormat="1" ht="25.25" customHeight="1">
      <c r="A9" s="1465" t="s">
        <v>1352</v>
      </c>
      <c r="B9" s="1466" t="s">
        <v>2126</v>
      </c>
      <c r="C9" s="1467" t="s">
        <v>2437</v>
      </c>
      <c r="D9" s="1468" t="s">
        <v>2438</v>
      </c>
      <c r="E9" s="1469" t="s">
        <v>2439</v>
      </c>
      <c r="F9" s="1468" t="s">
        <v>2440</v>
      </c>
      <c r="G9" s="1469" t="s">
        <v>2441</v>
      </c>
      <c r="H9" s="1468" t="s">
        <v>2442</v>
      </c>
      <c r="I9" s="1469" t="s">
        <v>2443</v>
      </c>
      <c r="J9" s="1468" t="s">
        <v>2444</v>
      </c>
      <c r="K9" s="1468" t="s">
        <v>2445</v>
      </c>
      <c r="L9" s="1468" t="s">
        <v>2446</v>
      </c>
      <c r="M9" s="1468" t="s">
        <v>2447</v>
      </c>
      <c r="N9" s="1468" t="s">
        <v>2448</v>
      </c>
      <c r="O9" s="1468" t="s">
        <v>2449</v>
      </c>
      <c r="P9" s="1470" t="s">
        <v>2450</v>
      </c>
      <c r="Q9" s="1468" t="s">
        <v>2134</v>
      </c>
      <c r="R9" s="1471" t="s">
        <v>358</v>
      </c>
      <c r="S9" s="1472"/>
      <c r="T9" s="1472"/>
      <c r="U9" s="1472"/>
      <c r="V9" s="1472"/>
      <c r="W9" s="1472"/>
    </row>
    <row r="10" spans="1:23" s="1473" customFormat="1" ht="60" customHeight="1">
      <c r="A10" s="1474" t="s">
        <v>2451</v>
      </c>
      <c r="B10" s="1475" t="s">
        <v>1229</v>
      </c>
      <c r="C10" s="1474" t="s">
        <v>1916</v>
      </c>
      <c r="D10" s="2657" t="s">
        <v>992</v>
      </c>
      <c r="E10" s="2657" t="s">
        <v>4183</v>
      </c>
      <c r="F10" s="1476" t="s">
        <v>4184</v>
      </c>
      <c r="G10" s="1476"/>
      <c r="H10" s="1476"/>
      <c r="I10" s="1476"/>
      <c r="J10" s="1476"/>
      <c r="K10" s="1476"/>
      <c r="L10" s="1476"/>
      <c r="M10" s="1474" t="s">
        <v>4184</v>
      </c>
      <c r="N10" s="1481" t="s">
        <v>4183</v>
      </c>
      <c r="O10" s="2830" t="s">
        <v>4955</v>
      </c>
      <c r="P10" s="1477" t="s">
        <v>1918</v>
      </c>
      <c r="Q10" s="1474" t="s">
        <v>2452</v>
      </c>
      <c r="R10" s="1474" t="str">
        <f>A10</f>
        <v>B-3.4.6.1</v>
      </c>
      <c r="S10" s="1478"/>
      <c r="T10" s="1478"/>
      <c r="U10" s="1478"/>
      <c r="V10" s="1478"/>
      <c r="W10" s="1478"/>
    </row>
    <row r="11" spans="1:23" s="1473" customFormat="1" ht="60" customHeight="1">
      <c r="A11" s="1474" t="s">
        <v>2453</v>
      </c>
      <c r="B11" s="1477" t="s">
        <v>316</v>
      </c>
      <c r="C11" s="1474" t="s">
        <v>1922</v>
      </c>
      <c r="D11" s="2657" t="s">
        <v>992</v>
      </c>
      <c r="E11" s="2657" t="s">
        <v>1114</v>
      </c>
      <c r="F11" s="1476" t="s">
        <v>988</v>
      </c>
      <c r="G11" s="1476"/>
      <c r="H11" s="1476"/>
      <c r="I11" s="1476"/>
      <c r="J11" s="1476"/>
      <c r="K11" s="1476"/>
      <c r="L11" s="1476"/>
      <c r="M11" s="2829" t="s">
        <v>4894</v>
      </c>
      <c r="N11" s="2830" t="s">
        <v>4895</v>
      </c>
      <c r="O11" s="2830" t="s">
        <v>4955</v>
      </c>
      <c r="P11" s="1479" t="s">
        <v>1923</v>
      </c>
      <c r="Q11" s="1474" t="s">
        <v>2454</v>
      </c>
      <c r="R11" s="1474" t="str">
        <f>A11</f>
        <v>B-3.4.6.2</v>
      </c>
      <c r="S11" s="1478"/>
      <c r="T11" s="1478"/>
      <c r="U11" s="1478"/>
      <c r="V11" s="1478"/>
      <c r="W11" s="1478"/>
    </row>
    <row r="12" spans="1:23" s="1473" customFormat="1" ht="50" customHeight="1">
      <c r="A12" s="3381" t="s">
        <v>2455</v>
      </c>
      <c r="B12" s="3384" t="s">
        <v>2456</v>
      </c>
      <c r="C12" s="1477" t="s">
        <v>2457</v>
      </c>
      <c r="D12" s="1480"/>
      <c r="E12" s="1480" t="s">
        <v>2457</v>
      </c>
      <c r="F12" s="1480" t="s">
        <v>2457</v>
      </c>
      <c r="G12" s="1480"/>
      <c r="H12" s="1480"/>
      <c r="I12" s="1476"/>
      <c r="J12" s="1476"/>
      <c r="K12" s="1476"/>
      <c r="L12" s="1476"/>
      <c r="M12" s="2831" t="s">
        <v>2458</v>
      </c>
      <c r="N12" s="2831" t="s">
        <v>2458</v>
      </c>
      <c r="O12" s="1477"/>
      <c r="P12" s="1479" t="s">
        <v>2458</v>
      </c>
      <c r="Q12" s="3381" t="s">
        <v>2459</v>
      </c>
      <c r="R12" s="3381" t="str">
        <f>A12</f>
        <v>B-3.4.6.3</v>
      </c>
      <c r="S12" s="1478"/>
      <c r="T12" s="1478"/>
      <c r="U12" s="1478"/>
      <c r="V12" s="1478"/>
      <c r="W12" s="1478"/>
    </row>
    <row r="13" spans="1:23" s="1473" customFormat="1" ht="50" customHeight="1">
      <c r="A13" s="3382"/>
      <c r="B13" s="3385"/>
      <c r="C13" s="1477" t="s">
        <v>2460</v>
      </c>
      <c r="D13" s="1480" t="s">
        <v>559</v>
      </c>
      <c r="E13" s="1480"/>
      <c r="F13" s="1480"/>
      <c r="G13" s="1480"/>
      <c r="H13" s="1480"/>
      <c r="I13" s="1476"/>
      <c r="J13" s="1476"/>
      <c r="K13" s="1476"/>
      <c r="L13" s="1476"/>
      <c r="M13" s="1476"/>
      <c r="N13" s="1476"/>
      <c r="O13" s="2827" t="s">
        <v>3828</v>
      </c>
      <c r="P13" s="1479" t="s">
        <v>2461</v>
      </c>
      <c r="Q13" s="3382"/>
      <c r="R13" s="3382"/>
      <c r="S13" s="1478"/>
      <c r="T13" s="1478"/>
      <c r="U13" s="1478"/>
      <c r="V13" s="1478"/>
      <c r="W13" s="1478"/>
    </row>
    <row r="14" spans="1:23" s="1473" customFormat="1" ht="50" customHeight="1">
      <c r="A14" s="3382"/>
      <c r="B14" s="3385"/>
      <c r="C14" s="1477" t="s">
        <v>2462</v>
      </c>
      <c r="D14" s="1480" t="s">
        <v>559</v>
      </c>
      <c r="E14" s="1480"/>
      <c r="F14" s="1480"/>
      <c r="G14" s="1480"/>
      <c r="H14" s="1480"/>
      <c r="I14" s="1476"/>
      <c r="J14" s="1476"/>
      <c r="K14" s="1476"/>
      <c r="L14" s="1476"/>
      <c r="M14" s="1476"/>
      <c r="N14" s="1476"/>
      <c r="O14" s="2827" t="s">
        <v>3828</v>
      </c>
      <c r="P14" s="1479" t="s">
        <v>2463</v>
      </c>
      <c r="Q14" s="3382"/>
      <c r="R14" s="3382"/>
      <c r="S14" s="1478"/>
      <c r="T14" s="1478"/>
      <c r="U14" s="1478"/>
      <c r="V14" s="1478"/>
      <c r="W14" s="1478"/>
    </row>
    <row r="15" spans="1:23" s="1473" customFormat="1" ht="50" customHeight="1">
      <c r="A15" s="3383"/>
      <c r="B15" s="3386"/>
      <c r="C15" s="1477" t="s">
        <v>2464</v>
      </c>
      <c r="D15" s="1480"/>
      <c r="E15" s="1480"/>
      <c r="F15" s="1480"/>
      <c r="G15" s="1480"/>
      <c r="H15" s="1480"/>
      <c r="I15" s="1476"/>
      <c r="J15" s="1476"/>
      <c r="K15" s="1476"/>
      <c r="L15" s="1476"/>
      <c r="M15" s="1476"/>
      <c r="N15" s="1476"/>
      <c r="O15" s="1476"/>
      <c r="P15" s="1479" t="s">
        <v>2465</v>
      </c>
      <c r="Q15" s="3383"/>
      <c r="R15" s="3382"/>
      <c r="S15" s="1478"/>
      <c r="T15" s="1478"/>
      <c r="U15" s="1478"/>
      <c r="V15" s="1478"/>
      <c r="W15" s="1478"/>
    </row>
    <row r="16" spans="1:23" s="1473" customFormat="1" ht="50" customHeight="1">
      <c r="A16" s="3381" t="s">
        <v>2466</v>
      </c>
      <c r="B16" s="3384" t="s">
        <v>2467</v>
      </c>
      <c r="C16" s="1477" t="s">
        <v>2468</v>
      </c>
      <c r="D16" s="1480"/>
      <c r="E16" s="1480"/>
      <c r="F16" s="1480"/>
      <c r="G16" s="1480"/>
      <c r="H16" s="1480"/>
      <c r="I16" s="1476"/>
      <c r="J16" s="1476"/>
      <c r="K16" s="1476"/>
      <c r="L16" s="1476"/>
      <c r="M16" s="1476"/>
      <c r="N16" s="1476"/>
      <c r="O16" s="1476"/>
      <c r="P16" s="1479" t="s">
        <v>2469</v>
      </c>
      <c r="Q16" s="3381" t="s">
        <v>2470</v>
      </c>
      <c r="R16" s="3381" t="str">
        <f>A16</f>
        <v>B-3.4.6.4</v>
      </c>
      <c r="S16" s="1478"/>
      <c r="T16" s="1478"/>
      <c r="U16" s="1478"/>
      <c r="V16" s="1478"/>
      <c r="W16" s="1478"/>
    </row>
    <row r="17" spans="1:22" s="1473" customFormat="1" ht="50" customHeight="1">
      <c r="A17" s="3382"/>
      <c r="B17" s="3385"/>
      <c r="C17" s="1477" t="s">
        <v>2471</v>
      </c>
      <c r="D17" s="1480"/>
      <c r="E17" s="1480"/>
      <c r="F17" s="1480"/>
      <c r="G17" s="1480"/>
      <c r="H17" s="1480"/>
      <c r="I17" s="1476"/>
      <c r="J17" s="1476"/>
      <c r="K17" s="1476"/>
      <c r="L17" s="1476"/>
      <c r="M17" s="1476"/>
      <c r="N17" s="1476"/>
      <c r="O17" s="1476"/>
      <c r="P17" s="1479" t="s">
        <v>2472</v>
      </c>
      <c r="Q17" s="3382"/>
      <c r="R17" s="3382"/>
      <c r="S17" s="1478"/>
      <c r="T17" s="1478"/>
      <c r="U17" s="1478"/>
      <c r="V17" s="1478"/>
    </row>
    <row r="18" spans="1:22" s="1473" customFormat="1" ht="50" customHeight="1">
      <c r="A18" s="3382"/>
      <c r="B18" s="3385"/>
      <c r="C18" s="1477" t="s">
        <v>2473</v>
      </c>
      <c r="D18" s="1480"/>
      <c r="E18" s="1480"/>
      <c r="F18" s="1480"/>
      <c r="G18" s="1480"/>
      <c r="H18" s="1480"/>
      <c r="I18" s="1476"/>
      <c r="J18" s="1476"/>
      <c r="K18" s="1476"/>
      <c r="L18" s="1476"/>
      <c r="M18" s="1476"/>
      <c r="N18" s="1476"/>
      <c r="O18" s="1476"/>
      <c r="P18" s="1479" t="s">
        <v>2474</v>
      </c>
      <c r="Q18" s="3382"/>
      <c r="R18" s="3382"/>
      <c r="S18" s="1478"/>
      <c r="T18" s="1478"/>
      <c r="U18" s="1478"/>
      <c r="V18" s="1478"/>
    </row>
    <row r="19" spans="1:22" s="1473" customFormat="1" ht="50" customHeight="1">
      <c r="A19" s="3383"/>
      <c r="B19" s="3386"/>
      <c r="C19" s="1477" t="s">
        <v>2475</v>
      </c>
      <c r="D19" s="1480"/>
      <c r="E19" s="1480"/>
      <c r="F19" s="1480"/>
      <c r="G19" s="1480"/>
      <c r="H19" s="1480"/>
      <c r="I19" s="1476"/>
      <c r="J19" s="1476"/>
      <c r="K19" s="1476"/>
      <c r="L19" s="1476"/>
      <c r="M19" s="1476"/>
      <c r="N19" s="1476"/>
      <c r="O19" s="1476"/>
      <c r="P19" s="1479" t="s">
        <v>2476</v>
      </c>
      <c r="Q19" s="3383"/>
      <c r="R19" s="3383"/>
      <c r="S19" s="1478"/>
      <c r="T19" s="1478"/>
      <c r="U19" s="1478"/>
      <c r="V19" s="1478"/>
    </row>
    <row r="20" spans="1:22" s="1473" customFormat="1" ht="50" customHeight="1">
      <c r="A20" s="1474" t="s">
        <v>2477</v>
      </c>
      <c r="B20" s="1474" t="s">
        <v>2478</v>
      </c>
      <c r="C20" s="1474" t="s">
        <v>2000</v>
      </c>
      <c r="D20" s="1476"/>
      <c r="E20" s="1476"/>
      <c r="F20" s="1476"/>
      <c r="G20" s="1476"/>
      <c r="H20" s="1476"/>
      <c r="I20" s="1476"/>
      <c r="J20" s="1476"/>
      <c r="K20" s="1476"/>
      <c r="L20" s="1476"/>
      <c r="M20" s="1476"/>
      <c r="N20" s="1476"/>
      <c r="O20" s="1476"/>
      <c r="P20" s="1474" t="s">
        <v>362</v>
      </c>
      <c r="Q20" s="1481" t="s">
        <v>2479</v>
      </c>
      <c r="R20" s="1474" t="str">
        <f>A20</f>
        <v>B-3.4.6.5</v>
      </c>
      <c r="S20" s="1478"/>
      <c r="T20" s="1478"/>
      <c r="U20" s="1478"/>
      <c r="V20" s="1478"/>
    </row>
    <row r="21" spans="1:22" s="1473" customFormat="1" ht="50" customHeight="1">
      <c r="A21" s="3380" t="s">
        <v>2480</v>
      </c>
      <c r="B21" s="3376" t="s">
        <v>2481</v>
      </c>
      <c r="C21" s="1477" t="s">
        <v>2482</v>
      </c>
      <c r="D21" s="1480"/>
      <c r="E21" s="1480"/>
      <c r="F21" s="1480"/>
      <c r="G21" s="1480"/>
      <c r="H21" s="1480"/>
      <c r="I21" s="1482"/>
      <c r="J21" s="1476"/>
      <c r="K21" s="1476"/>
      <c r="L21" s="1476"/>
      <c r="M21" s="1476"/>
      <c r="N21" s="1476"/>
      <c r="O21" s="1476"/>
      <c r="P21" s="1481" t="s">
        <v>2483</v>
      </c>
      <c r="Q21" s="3381" t="s">
        <v>2484</v>
      </c>
      <c r="R21" s="3380" t="str">
        <f>A21</f>
        <v>B-3.4.6.6</v>
      </c>
      <c r="S21" s="1478"/>
      <c r="T21" s="1478"/>
      <c r="U21" s="1478"/>
      <c r="V21" s="1478"/>
    </row>
    <row r="22" spans="1:22" s="1473" customFormat="1" ht="50" customHeight="1">
      <c r="A22" s="3380"/>
      <c r="B22" s="3376"/>
      <c r="C22" s="1477" t="s">
        <v>2485</v>
      </c>
      <c r="D22" s="1480"/>
      <c r="E22" s="1480"/>
      <c r="F22" s="1480"/>
      <c r="G22" s="1480"/>
      <c r="H22" s="1480"/>
      <c r="I22" s="1482"/>
      <c r="J22" s="1476"/>
      <c r="K22" s="1476"/>
      <c r="L22" s="1476"/>
      <c r="M22" s="1476"/>
      <c r="N22" s="1476"/>
      <c r="O22" s="1476"/>
      <c r="P22" s="1481" t="s">
        <v>2486</v>
      </c>
      <c r="Q22" s="3382"/>
      <c r="R22" s="3380"/>
      <c r="S22" s="1478"/>
      <c r="T22" s="1478"/>
      <c r="U22" s="1478"/>
      <c r="V22" s="1478"/>
    </row>
    <row r="23" spans="1:22" s="1473" customFormat="1" ht="50" customHeight="1">
      <c r="A23" s="3380"/>
      <c r="B23" s="3376"/>
      <c r="C23" s="1477" t="s">
        <v>2487</v>
      </c>
      <c r="D23" s="1480"/>
      <c r="E23" s="1480"/>
      <c r="F23" s="1480"/>
      <c r="G23" s="1480"/>
      <c r="H23" s="1480"/>
      <c r="I23" s="1482"/>
      <c r="J23" s="1476"/>
      <c r="K23" s="1476"/>
      <c r="L23" s="1476"/>
      <c r="M23" s="1476"/>
      <c r="N23" s="1476"/>
      <c r="O23" s="1476"/>
      <c r="P23" s="1474" t="s">
        <v>2488</v>
      </c>
      <c r="Q23" s="3383"/>
      <c r="R23" s="3380"/>
      <c r="S23" s="1478"/>
      <c r="T23" s="1478"/>
      <c r="U23" s="1478"/>
      <c r="V23" s="1478"/>
    </row>
    <row r="24" spans="1:22" s="1473" customFormat="1" ht="50" customHeight="1">
      <c r="A24" s="1474" t="s">
        <v>2489</v>
      </c>
      <c r="B24" s="1477" t="s">
        <v>2490</v>
      </c>
      <c r="C24" s="1474"/>
      <c r="D24" s="1482"/>
      <c r="E24" s="1482"/>
      <c r="F24" s="1482"/>
      <c r="G24" s="1482"/>
      <c r="H24" s="1482"/>
      <c r="I24" s="1482"/>
      <c r="J24" s="1476"/>
      <c r="K24" s="1476"/>
      <c r="L24" s="1476"/>
      <c r="M24" s="1476"/>
      <c r="N24" s="1476"/>
      <c r="O24" s="1476"/>
      <c r="P24" s="1481" t="s">
        <v>1967</v>
      </c>
      <c r="Q24" s="1474" t="s">
        <v>2491</v>
      </c>
      <c r="R24" s="1474" t="str">
        <f>A24</f>
        <v>B-3.4.6.7</v>
      </c>
      <c r="S24" s="1478"/>
      <c r="T24" s="1478"/>
      <c r="U24" s="1478"/>
      <c r="V24" s="1478"/>
    </row>
    <row r="25" spans="1:22" s="1473" customFormat="1" ht="50" customHeight="1">
      <c r="A25" s="1474" t="s">
        <v>2492</v>
      </c>
      <c r="B25" s="1477" t="s">
        <v>2493</v>
      </c>
      <c r="C25" s="1474" t="s">
        <v>937</v>
      </c>
      <c r="D25" s="1482"/>
      <c r="E25" s="1482"/>
      <c r="F25" s="1482"/>
      <c r="G25" s="1482"/>
      <c r="H25" s="1482"/>
      <c r="I25" s="1482"/>
      <c r="J25" s="1476"/>
      <c r="K25" s="1476"/>
      <c r="L25" s="1476"/>
      <c r="M25" s="1476"/>
      <c r="N25" s="1476"/>
      <c r="O25" s="1476"/>
      <c r="P25" s="1481" t="s">
        <v>409</v>
      </c>
      <c r="Q25" s="1477" t="s">
        <v>2494</v>
      </c>
      <c r="R25" s="1474" t="str">
        <f>A25</f>
        <v>B-3.4.6.8</v>
      </c>
      <c r="S25" s="1478"/>
      <c r="T25" s="1478"/>
      <c r="U25" s="1478"/>
      <c r="V25" s="1478"/>
    </row>
    <row r="26" spans="1:22" s="1473" customFormat="1" ht="50" customHeight="1">
      <c r="A26" s="1474" t="s">
        <v>2495</v>
      </c>
      <c r="B26" s="1477" t="s">
        <v>937</v>
      </c>
      <c r="C26" s="1474"/>
      <c r="D26" s="1482"/>
      <c r="E26" s="1482"/>
      <c r="F26" s="1482"/>
      <c r="G26" s="1482"/>
      <c r="H26" s="1482"/>
      <c r="I26" s="1482"/>
      <c r="J26" s="1476"/>
      <c r="K26" s="1476"/>
      <c r="L26" s="1476"/>
      <c r="M26" s="1476"/>
      <c r="N26" s="1476"/>
      <c r="O26" s="1476"/>
      <c r="P26" s="1481"/>
      <c r="Q26" s="1474" t="s">
        <v>409</v>
      </c>
      <c r="R26" s="1474"/>
      <c r="S26" s="1478"/>
      <c r="T26" s="1478"/>
      <c r="U26" s="1478"/>
      <c r="V26" s="1478"/>
    </row>
    <row r="27" spans="1:22" s="1473" customFormat="1" ht="50" customHeight="1">
      <c r="A27" s="1474" t="s">
        <v>2496</v>
      </c>
      <c r="B27" s="1477" t="s">
        <v>2497</v>
      </c>
      <c r="C27" s="1474" t="s">
        <v>1945</v>
      </c>
      <c r="D27" s="1974">
        <v>380</v>
      </c>
      <c r="E27" s="1974">
        <v>18000</v>
      </c>
      <c r="F27" s="1974">
        <v>21000</v>
      </c>
      <c r="G27" s="1482"/>
      <c r="H27" s="1482"/>
      <c r="I27" s="1482"/>
      <c r="J27" s="1476"/>
      <c r="K27" s="1476"/>
      <c r="L27" s="1476"/>
      <c r="M27" s="1474">
        <v>21000</v>
      </c>
      <c r="N27" s="2828">
        <v>18000</v>
      </c>
      <c r="O27" s="2828">
        <v>380</v>
      </c>
      <c r="P27" s="1481" t="s">
        <v>1946</v>
      </c>
      <c r="Q27" s="1477" t="s">
        <v>2498</v>
      </c>
      <c r="R27" s="1474" t="str">
        <f>A27</f>
        <v>B-3.4.6.10</v>
      </c>
      <c r="S27" s="1478"/>
      <c r="T27" s="1478"/>
      <c r="U27" s="1478"/>
      <c r="V27" s="1478"/>
    </row>
    <row r="28" spans="1:22" s="1473" customFormat="1" ht="50" customHeight="1">
      <c r="A28" s="1474" t="s">
        <v>2499</v>
      </c>
      <c r="B28" s="3376" t="s">
        <v>2500</v>
      </c>
      <c r="C28" s="3376"/>
      <c r="D28" s="1482" t="s">
        <v>1098</v>
      </c>
      <c r="E28" s="1480" t="s">
        <v>1098</v>
      </c>
      <c r="F28" s="1480" t="s">
        <v>1098</v>
      </c>
      <c r="G28" s="1480"/>
      <c r="H28" s="1480"/>
      <c r="I28" s="1482"/>
      <c r="J28" s="1476"/>
      <c r="K28" s="1476"/>
      <c r="L28" s="1476"/>
      <c r="M28" s="2829" t="s">
        <v>4837</v>
      </c>
      <c r="N28" s="2829" t="s">
        <v>4837</v>
      </c>
      <c r="O28" s="2829" t="s">
        <v>4837</v>
      </c>
      <c r="P28" s="3376" t="s">
        <v>2501</v>
      </c>
      <c r="Q28" s="3376"/>
      <c r="R28" s="1474" t="str">
        <f>A28</f>
        <v>B-3.4.6.11</v>
      </c>
      <c r="S28" s="1478"/>
      <c r="T28" s="1478"/>
      <c r="U28" s="1478"/>
      <c r="V28" s="1478"/>
    </row>
    <row r="29" spans="1:22" s="1473" customFormat="1" ht="70">
      <c r="A29" s="1474" t="s">
        <v>2502</v>
      </c>
      <c r="B29" s="1477" t="s">
        <v>2503</v>
      </c>
      <c r="C29" s="1474" t="s">
        <v>1953</v>
      </c>
      <c r="D29" s="1482"/>
      <c r="E29" s="1480"/>
      <c r="F29" s="1480"/>
      <c r="G29" s="1480"/>
      <c r="H29" s="1480"/>
      <c r="I29" s="1482"/>
      <c r="J29" s="1476"/>
      <c r="K29" s="1476"/>
      <c r="L29" s="1476"/>
      <c r="M29" s="1476"/>
      <c r="N29" s="1476"/>
      <c r="O29" s="1476"/>
      <c r="P29" s="1481" t="s">
        <v>1941</v>
      </c>
      <c r="Q29" s="1477" t="s">
        <v>2504</v>
      </c>
      <c r="R29" s="1474" t="str">
        <f>A29</f>
        <v>B-3.4.6.12</v>
      </c>
      <c r="S29" s="1478"/>
      <c r="T29" s="1478"/>
      <c r="U29" s="1478"/>
      <c r="V29" s="1478"/>
    </row>
    <row r="30" spans="1:22" s="1473" customFormat="1" ht="60" customHeight="1">
      <c r="A30" s="1474" t="s">
        <v>2505</v>
      </c>
      <c r="B30" s="3376" t="s">
        <v>223</v>
      </c>
      <c r="C30" s="3376"/>
      <c r="D30" s="1482"/>
      <c r="E30" s="1482"/>
      <c r="F30" s="1482"/>
      <c r="G30" s="1482"/>
      <c r="H30" s="1482"/>
      <c r="I30" s="1482"/>
      <c r="J30" s="1476"/>
      <c r="K30" s="1476"/>
      <c r="L30" s="1476"/>
      <c r="M30" s="1476"/>
      <c r="N30" s="1476"/>
      <c r="O30" s="1476"/>
      <c r="P30" s="3376" t="s">
        <v>224</v>
      </c>
      <c r="Q30" s="3380"/>
      <c r="R30" s="1474" t="str">
        <f>A30</f>
        <v>B-3.4.6.13</v>
      </c>
      <c r="S30" s="1478"/>
      <c r="T30" s="1478"/>
      <c r="U30" s="1478"/>
      <c r="V30" s="1478"/>
    </row>
    <row r="31" spans="1:22" s="1483" customFormat="1">
      <c r="A31" s="1484" t="s">
        <v>631</v>
      </c>
      <c r="B31" s="1485"/>
      <c r="F31" s="1024"/>
      <c r="G31" s="1024"/>
      <c r="H31" s="1486"/>
      <c r="I31" s="1486"/>
      <c r="M31" s="1024"/>
      <c r="N31" s="1023"/>
      <c r="O31" s="1487"/>
      <c r="P31" s="1487"/>
      <c r="Q31" s="1035"/>
      <c r="R31" s="1035" t="s">
        <v>473</v>
      </c>
    </row>
    <row r="32" spans="1:22" s="1483" customFormat="1" ht="14.25" customHeight="1">
      <c r="A32" s="856" t="s">
        <v>2506</v>
      </c>
      <c r="B32" s="1035"/>
      <c r="C32" s="1488"/>
      <c r="D32" s="1488"/>
      <c r="F32" s="1489"/>
      <c r="G32" s="1489"/>
      <c r="H32" s="1024"/>
      <c r="I32" s="1024"/>
      <c r="M32" s="1489"/>
      <c r="N32" s="1490"/>
      <c r="O32" s="1023"/>
      <c r="P32" s="1023"/>
      <c r="Q32" s="1035"/>
      <c r="R32" s="1035" t="s">
        <v>2507</v>
      </c>
    </row>
    <row r="33" spans="1:18">
      <c r="A33" s="964"/>
      <c r="B33" s="962"/>
      <c r="C33" s="1445"/>
      <c r="D33" s="1445"/>
      <c r="E33" s="1445"/>
      <c r="F33" s="1491"/>
      <c r="G33" s="1492"/>
      <c r="H33" s="1491"/>
      <c r="I33" s="1493"/>
      <c r="J33" s="1445"/>
      <c r="K33" s="1445"/>
      <c r="L33" s="1445"/>
      <c r="M33" s="1491"/>
      <c r="N33" s="1492"/>
      <c r="O33" s="1491"/>
      <c r="P33" s="1493"/>
      <c r="Q33" s="1494"/>
      <c r="R33" s="962"/>
    </row>
    <row r="34" spans="1:18">
      <c r="A34" s="964"/>
      <c r="B34" s="962"/>
      <c r="C34" s="1445"/>
      <c r="D34" s="1445"/>
      <c r="E34" s="1445"/>
      <c r="F34" s="1491"/>
      <c r="G34" s="1495"/>
      <c r="H34" s="1491"/>
      <c r="I34" s="1493"/>
      <c r="J34" s="1445"/>
      <c r="K34" s="1445"/>
      <c r="L34" s="1445"/>
      <c r="M34" s="1491"/>
      <c r="N34" s="1495"/>
      <c r="O34" s="1491"/>
      <c r="P34" s="1493"/>
      <c r="Q34" s="1494"/>
      <c r="R34" s="962"/>
    </row>
    <row r="35" spans="1:18">
      <c r="A35" s="964"/>
      <c r="B35" s="962"/>
      <c r="C35" s="1445"/>
      <c r="D35" s="1445"/>
      <c r="E35" s="1445"/>
      <c r="F35" s="1491"/>
      <c r="G35" s="1495"/>
      <c r="H35" s="1491"/>
      <c r="I35" s="1493"/>
      <c r="J35" s="1445"/>
      <c r="K35" s="1445"/>
      <c r="L35" s="1445"/>
      <c r="M35" s="1491"/>
      <c r="N35" s="1495"/>
      <c r="O35" s="1491"/>
      <c r="P35" s="1493"/>
      <c r="Q35" s="1494"/>
      <c r="R35" s="962"/>
    </row>
    <row r="36" spans="1:18">
      <c r="A36" s="964"/>
      <c r="B36" s="962"/>
      <c r="C36" s="1445"/>
      <c r="D36" s="1445"/>
      <c r="E36" s="1445"/>
      <c r="F36" s="1491"/>
      <c r="G36" s="1495"/>
      <c r="H36" s="1491"/>
      <c r="I36" s="1493"/>
      <c r="J36" s="1445"/>
      <c r="K36" s="1445"/>
      <c r="L36" s="1445"/>
      <c r="M36" s="1491"/>
      <c r="N36" s="1495"/>
      <c r="O36" s="1491"/>
      <c r="P36" s="1493"/>
      <c r="Q36" s="1494"/>
      <c r="R36" s="962"/>
    </row>
    <row r="37" spans="1:18">
      <c r="A37" s="1491"/>
      <c r="B37" s="1491"/>
      <c r="C37" s="1496"/>
      <c r="D37" s="1445"/>
      <c r="E37" s="1445"/>
      <c r="F37" s="1491"/>
      <c r="G37" s="1495"/>
      <c r="H37" s="1491"/>
      <c r="I37" s="1493"/>
      <c r="J37" s="1445"/>
      <c r="K37" s="1445"/>
      <c r="L37" s="1445"/>
      <c r="M37" s="1491"/>
      <c r="N37" s="1495"/>
      <c r="O37" s="1491"/>
      <c r="P37" s="1493"/>
      <c r="Q37" s="1102"/>
      <c r="R37" s="1495"/>
    </row>
    <row r="38" spans="1:18">
      <c r="A38" s="1497"/>
      <c r="B38" s="1498"/>
      <c r="C38" s="1445"/>
      <c r="D38" s="1445"/>
      <c r="E38" s="1445"/>
      <c r="F38" s="1491"/>
      <c r="G38" s="1495"/>
      <c r="H38" s="1498"/>
      <c r="I38" s="1499"/>
      <c r="J38" s="1445"/>
      <c r="K38" s="1445"/>
      <c r="L38" s="1445"/>
      <c r="M38" s="1491"/>
      <c r="N38" s="1495"/>
      <c r="O38" s="1498"/>
      <c r="P38" s="1499"/>
      <c r="Q38" s="1498"/>
      <c r="R38" s="1500"/>
    </row>
    <row r="39" spans="1:18">
      <c r="A39" s="966"/>
      <c r="B39" s="966"/>
      <c r="C39" s="1445"/>
      <c r="D39" s="1445"/>
      <c r="E39" s="1445"/>
      <c r="F39" s="915"/>
      <c r="G39" s="1498"/>
      <c r="H39" s="1498"/>
      <c r="I39" s="1501"/>
      <c r="J39" s="1445"/>
      <c r="K39" s="1445"/>
      <c r="L39" s="1445"/>
      <c r="M39" s="915"/>
      <c r="N39" s="1498"/>
      <c r="O39" s="1498"/>
      <c r="P39" s="1501"/>
      <c r="Q39" s="1501"/>
      <c r="R39" s="1501"/>
    </row>
    <row r="40" spans="1:18">
      <c r="A40" s="441"/>
      <c r="B40" s="441"/>
      <c r="C40" s="441"/>
      <c r="D40" s="441"/>
      <c r="E40" s="441"/>
      <c r="F40" s="441"/>
      <c r="G40" s="441"/>
      <c r="H40" s="441"/>
      <c r="I40" s="441"/>
      <c r="J40" s="441"/>
      <c r="K40" s="441"/>
      <c r="L40" s="441"/>
      <c r="M40" s="441"/>
      <c r="N40" s="441"/>
      <c r="O40" s="441"/>
      <c r="P40" s="441"/>
      <c r="Q40" s="441"/>
      <c r="R40" s="441"/>
    </row>
    <row r="41" spans="1:18">
      <c r="A41" s="441"/>
      <c r="B41" s="441"/>
      <c r="C41" s="441"/>
      <c r="D41" s="441"/>
      <c r="E41" s="441"/>
      <c r="F41" s="441"/>
      <c r="G41" s="441"/>
      <c r="H41" s="441"/>
      <c r="I41" s="441"/>
      <c r="J41" s="441"/>
      <c r="K41" s="441"/>
      <c r="L41" s="441"/>
      <c r="M41" s="441"/>
      <c r="N41" s="441"/>
      <c r="O41" s="441"/>
      <c r="P41" s="1445"/>
      <c r="Q41" s="1445"/>
      <c r="R41" s="1445"/>
    </row>
    <row r="42" spans="1:18">
      <c r="A42" s="1445"/>
      <c r="B42" s="1445"/>
      <c r="C42" s="441"/>
      <c r="D42" s="441"/>
      <c r="E42" s="441"/>
      <c r="F42" s="441"/>
      <c r="G42" s="441"/>
      <c r="H42" s="441"/>
      <c r="I42" s="441"/>
      <c r="J42" s="441"/>
      <c r="K42" s="441"/>
      <c r="L42" s="441"/>
      <c r="M42" s="441"/>
      <c r="N42" s="441"/>
      <c r="O42" s="441"/>
      <c r="P42" s="1445"/>
      <c r="Q42" s="1445"/>
      <c r="R42" s="1445"/>
    </row>
  </sheetData>
  <mergeCells count="22">
    <mergeCell ref="R12:R15"/>
    <mergeCell ref="R16:R19"/>
    <mergeCell ref="R21:R23"/>
    <mergeCell ref="P30:Q30"/>
    <mergeCell ref="P28:Q28"/>
    <mergeCell ref="Q12:Q15"/>
    <mergeCell ref="Q16:Q19"/>
    <mergeCell ref="Q21:Q23"/>
    <mergeCell ref="A6:I6"/>
    <mergeCell ref="B28:C28"/>
    <mergeCell ref="A1:C1"/>
    <mergeCell ref="B30:C30"/>
    <mergeCell ref="A3:C3"/>
    <mergeCell ref="A2:C2"/>
    <mergeCell ref="B21:B23"/>
    <mergeCell ref="A21:A23"/>
    <mergeCell ref="A4:C4"/>
    <mergeCell ref="A5:C5"/>
    <mergeCell ref="A12:A15"/>
    <mergeCell ref="B16:B19"/>
    <mergeCell ref="B12:B15"/>
    <mergeCell ref="A16:A19"/>
  </mergeCells>
  <printOptions horizontalCentered="1"/>
  <pageMargins left="0.23622047244094499" right="0.23622047244094499" top="0.70866141732283505" bottom="0.23622047244094499" header="0.196850393700787" footer="3.9370078740157501E-2"/>
  <pageSetup paperSize="9" scale="52" orientation="landscape" r:id="rId1"/>
  <headerFooter>
    <oddHeader>&amp;C&amp;K000000&amp;G</oddHeader>
    <oddFooter>&amp;R&amp;P of &amp;N</oddFooter>
    <firstFooter>&amp;R&amp;P of &amp;N</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V34"/>
  <sheetViews>
    <sheetView rightToLeft="1" view="pageBreakPreview" zoomScale="55" zoomScaleNormal="90" zoomScaleSheetLayoutView="55" workbookViewId="0">
      <selection activeCell="Q11" sqref="Q11:R11"/>
    </sheetView>
  </sheetViews>
  <sheetFormatPr defaultColWidth="9" defaultRowHeight="14"/>
  <cols>
    <col min="1" max="1" width="15.36328125" style="1439" customWidth="1"/>
    <col min="2" max="2" width="40.6328125" style="1439" customWidth="1"/>
    <col min="3" max="3" width="16.36328125" style="1439" customWidth="1"/>
    <col min="4" max="8" width="16.6328125" style="1439" customWidth="1"/>
    <col min="9" max="9" width="19.453125" style="1439" customWidth="1"/>
    <col min="10" max="10" width="19.6328125" style="1439" customWidth="1"/>
    <col min="11" max="11" width="22.6328125" style="1439" customWidth="1"/>
    <col min="12" max="15" width="16.6328125" style="1439" customWidth="1"/>
    <col min="16" max="16" width="18.08984375" style="1439" customWidth="1"/>
    <col min="17" max="17" width="20.36328125" style="1439" customWidth="1"/>
    <col min="18" max="18" width="20.08984375" style="1439" customWidth="1"/>
    <col min="19" max="19" width="21.36328125" style="1439" customWidth="1"/>
    <col min="20" max="20" width="16.6328125" style="1439" customWidth="1"/>
    <col min="21" max="21" width="40.6328125" style="1439" customWidth="1"/>
    <col min="22" max="22" width="15.36328125" style="1439" customWidth="1"/>
    <col min="23" max="256" width="9.36328125" style="1439" customWidth="1"/>
  </cols>
  <sheetData>
    <row r="1" spans="1:27" ht="25.25" customHeight="1">
      <c r="A1" s="1105" t="s">
        <v>196</v>
      </c>
      <c r="B1" s="1113"/>
      <c r="C1" s="2826" t="s">
        <v>4060</v>
      </c>
      <c r="D1" s="1505"/>
      <c r="E1" s="1505"/>
      <c r="F1" s="1440"/>
      <c r="G1" s="1440"/>
      <c r="H1" s="1440"/>
      <c r="I1" s="1502"/>
      <c r="J1" s="1503"/>
      <c r="K1" s="164"/>
      <c r="L1" s="1504"/>
      <c r="M1" s="1505"/>
      <c r="N1" s="1440"/>
      <c r="O1" s="1440"/>
      <c r="P1" s="1440"/>
      <c r="Q1" s="1440"/>
      <c r="R1" s="1440"/>
      <c r="S1" s="2748" t="s">
        <v>4806</v>
      </c>
      <c r="T1" s="1443"/>
      <c r="U1" s="1444"/>
      <c r="V1" s="466" t="s">
        <v>1264</v>
      </c>
      <c r="W1" s="1445"/>
      <c r="X1" s="1445"/>
      <c r="Y1" s="1445"/>
      <c r="Z1" s="1445"/>
      <c r="AA1" s="1445"/>
    </row>
    <row r="2" spans="1:27" ht="25.25" customHeight="1">
      <c r="A2" s="1105" t="s">
        <v>199</v>
      </c>
      <c r="B2" s="1113"/>
      <c r="C2" s="2826" t="s">
        <v>4163</v>
      </c>
      <c r="D2" s="1505"/>
      <c r="E2" s="1505"/>
      <c r="F2" s="1440"/>
      <c r="G2" s="1440"/>
      <c r="H2" s="1440"/>
      <c r="I2" s="1502"/>
      <c r="J2" s="1503"/>
      <c r="K2" s="164"/>
      <c r="L2" s="1504"/>
      <c r="M2" s="1505"/>
      <c r="N2" s="1440"/>
      <c r="O2" s="1440"/>
      <c r="P2" s="1440"/>
      <c r="Q2" s="1440"/>
      <c r="R2" s="1440"/>
      <c r="S2" s="2810" t="s">
        <v>4937</v>
      </c>
      <c r="T2" s="1443"/>
      <c r="U2" s="1444"/>
      <c r="V2" s="466" t="s">
        <v>102</v>
      </c>
      <c r="W2" s="1445"/>
      <c r="X2" s="1445"/>
      <c r="Y2" s="1445"/>
      <c r="Z2" s="1445"/>
      <c r="AA2" s="1445"/>
    </row>
    <row r="3" spans="1:27" ht="25.25" customHeight="1">
      <c r="A3" s="1105" t="s">
        <v>201</v>
      </c>
      <c r="B3" s="1113"/>
      <c r="C3" s="2826" t="s">
        <v>4164</v>
      </c>
      <c r="D3" s="1505"/>
      <c r="E3" s="1505"/>
      <c r="F3" s="1440"/>
      <c r="G3" s="1440"/>
      <c r="H3" s="1440"/>
      <c r="I3" s="1502"/>
      <c r="J3" s="1503"/>
      <c r="K3" s="164"/>
      <c r="L3" s="1504"/>
      <c r="M3" s="1505"/>
      <c r="N3" s="1440"/>
      <c r="O3" s="1440"/>
      <c r="P3" s="1440"/>
      <c r="Q3" s="1440"/>
      <c r="R3" s="1440"/>
      <c r="S3" s="2810" t="s">
        <v>4938</v>
      </c>
      <c r="T3" s="1443"/>
      <c r="U3" s="1444"/>
      <c r="V3" s="466" t="s">
        <v>104</v>
      </c>
      <c r="W3" s="1445"/>
      <c r="X3" s="1445"/>
      <c r="Y3" s="1445"/>
      <c r="Z3" s="1445"/>
      <c r="AA3" s="1445"/>
    </row>
    <row r="4" spans="1:27" ht="25.25" customHeight="1">
      <c r="A4" s="1105" t="s">
        <v>203</v>
      </c>
      <c r="B4" s="1113"/>
      <c r="C4" s="2826" t="s">
        <v>4187</v>
      </c>
      <c r="D4" s="1505"/>
      <c r="E4" s="1505"/>
      <c r="F4" s="1440"/>
      <c r="G4" s="1440"/>
      <c r="H4" s="1440"/>
      <c r="I4" s="1502"/>
      <c r="J4" s="1503"/>
      <c r="K4" s="164"/>
      <c r="L4" s="1504"/>
      <c r="M4" s="1505"/>
      <c r="N4" s="1440"/>
      <c r="O4" s="1440"/>
      <c r="P4" s="1440"/>
      <c r="Q4" s="1440"/>
      <c r="R4" s="1440"/>
      <c r="S4" s="2809">
        <v>45224</v>
      </c>
      <c r="T4" s="1443"/>
      <c r="U4" s="1444"/>
      <c r="V4" s="466" t="s">
        <v>106</v>
      </c>
      <c r="W4" s="1445"/>
      <c r="X4" s="1445"/>
      <c r="Y4" s="1445"/>
      <c r="Z4" s="1445"/>
      <c r="AA4" s="1445"/>
    </row>
    <row r="5" spans="1:27" ht="40.25" customHeight="1">
      <c r="A5" s="1198" t="s">
        <v>205</v>
      </c>
      <c r="B5" s="1199"/>
      <c r="C5" s="1506"/>
      <c r="D5" s="1446"/>
      <c r="E5" s="1446"/>
      <c r="F5" s="1446"/>
      <c r="G5" s="1446"/>
      <c r="H5" s="1446"/>
      <c r="I5" s="1507"/>
      <c r="J5" s="1508"/>
      <c r="K5" s="199"/>
      <c r="L5" s="1509"/>
      <c r="M5" s="1510"/>
      <c r="N5" s="1446"/>
      <c r="O5" s="1446"/>
      <c r="P5" s="1446"/>
      <c r="Q5" s="1446"/>
      <c r="R5" s="1446"/>
      <c r="S5" s="1446"/>
      <c r="T5" s="1511"/>
      <c r="U5" s="1512"/>
      <c r="V5" s="1513" t="s">
        <v>108</v>
      </c>
      <c r="W5" s="1445"/>
      <c r="X5" s="1445"/>
      <c r="Y5" s="1445"/>
      <c r="Z5" s="1445"/>
      <c r="AA5" s="1445"/>
    </row>
    <row r="6" spans="1:27" s="217" customFormat="1">
      <c r="A6" s="1514" t="s">
        <v>2432</v>
      </c>
      <c r="B6" s="1515"/>
      <c r="C6" s="1449"/>
      <c r="D6" s="1450"/>
      <c r="E6" s="1450"/>
      <c r="F6" s="1450"/>
      <c r="G6" s="1450"/>
      <c r="H6" s="1450"/>
      <c r="I6" s="1450"/>
      <c r="J6" s="1449"/>
      <c r="K6" s="1516"/>
      <c r="L6" s="1448"/>
      <c r="M6" s="1449"/>
      <c r="N6" s="1449"/>
      <c r="O6" s="1449"/>
      <c r="P6" s="1449"/>
      <c r="Q6" s="1450"/>
      <c r="R6" s="1450"/>
      <c r="S6" s="1450"/>
      <c r="T6" s="1449"/>
      <c r="U6" s="1449"/>
      <c r="V6" s="1451" t="s">
        <v>1661</v>
      </c>
      <c r="W6" s="220"/>
      <c r="X6" s="220"/>
      <c r="Y6" s="220"/>
      <c r="Z6" s="220"/>
      <c r="AA6" s="220"/>
    </row>
    <row r="7" spans="1:27" s="1243" customFormat="1" ht="20" customHeight="1">
      <c r="A7" s="1452" t="s">
        <v>2433</v>
      </c>
      <c r="B7" s="1453"/>
      <c r="C7" s="351"/>
      <c r="D7" s="351"/>
      <c r="E7" s="351"/>
      <c r="F7" s="351"/>
      <c r="G7" s="351"/>
      <c r="H7" s="351"/>
      <c r="I7" s="351"/>
      <c r="J7" s="351"/>
      <c r="K7" s="352"/>
      <c r="L7" s="353"/>
      <c r="M7" s="351"/>
      <c r="N7" s="1517"/>
      <c r="O7" s="1453"/>
      <c r="P7" s="351"/>
      <c r="Q7" s="351"/>
      <c r="R7" s="351"/>
      <c r="S7" s="351"/>
      <c r="T7" s="351"/>
      <c r="U7" s="351"/>
      <c r="V7" s="356" t="s">
        <v>2434</v>
      </c>
      <c r="W7" s="1455"/>
      <c r="X7" s="1455"/>
      <c r="Y7" s="1455"/>
      <c r="Z7" s="1455"/>
      <c r="AA7" s="115"/>
    </row>
    <row r="8" spans="1:27" s="1518" customFormat="1" ht="30" customHeight="1">
      <c r="A8" s="835" t="s">
        <v>2508</v>
      </c>
      <c r="B8" s="1519"/>
      <c r="C8" s="937"/>
      <c r="D8" s="937"/>
      <c r="E8" s="937"/>
      <c r="F8" s="937"/>
      <c r="G8" s="937"/>
      <c r="H8" s="937"/>
      <c r="I8" s="937"/>
      <c r="J8" s="937"/>
      <c r="K8" s="1520"/>
      <c r="L8" s="1521"/>
      <c r="M8" s="1522"/>
      <c r="N8" s="937"/>
      <c r="O8" s="937"/>
      <c r="P8" s="937"/>
      <c r="Q8" s="937"/>
      <c r="R8" s="937"/>
      <c r="S8" s="937"/>
      <c r="T8" s="937"/>
      <c r="U8" s="937"/>
      <c r="V8" s="1520" t="s">
        <v>2509</v>
      </c>
    </row>
    <row r="9" spans="1:27" s="1523" customFormat="1" ht="32">
      <c r="A9" s="998" t="s">
        <v>210</v>
      </c>
      <c r="B9" s="1524" t="s">
        <v>1375</v>
      </c>
      <c r="C9" s="3399" t="s">
        <v>2510</v>
      </c>
      <c r="D9" s="3398"/>
      <c r="E9" s="3397" t="s">
        <v>2511</v>
      </c>
      <c r="F9" s="3398"/>
      <c r="G9" s="1525" t="s">
        <v>320</v>
      </c>
      <c r="H9" s="1524" t="s">
        <v>855</v>
      </c>
      <c r="I9" s="1525" t="s">
        <v>2512</v>
      </c>
      <c r="J9" s="1525" t="s">
        <v>2513</v>
      </c>
      <c r="K9" s="1525" t="s">
        <v>223</v>
      </c>
      <c r="L9" s="1525" t="s">
        <v>224</v>
      </c>
      <c r="M9" s="1525" t="s">
        <v>2514</v>
      </c>
      <c r="N9" s="1525" t="s">
        <v>1382</v>
      </c>
      <c r="O9" s="1525" t="s">
        <v>1383</v>
      </c>
      <c r="P9" s="1525" t="s">
        <v>860</v>
      </c>
      <c r="Q9" s="3395" t="s">
        <v>2515</v>
      </c>
      <c r="R9" s="3396"/>
      <c r="S9" s="3397" t="s">
        <v>2516</v>
      </c>
      <c r="T9" s="3398"/>
      <c r="U9" s="1524" t="s">
        <v>2517</v>
      </c>
      <c r="V9" s="998" t="s">
        <v>358</v>
      </c>
    </row>
    <row r="10" spans="1:27" s="1518" customFormat="1" ht="50" customHeight="1">
      <c r="A10" s="1526" t="s">
        <v>2518</v>
      </c>
      <c r="B10" s="1527" t="s">
        <v>2519</v>
      </c>
      <c r="C10" s="3387" t="s">
        <v>988</v>
      </c>
      <c r="D10" s="3388"/>
      <c r="E10" s="3392" t="s">
        <v>2520</v>
      </c>
      <c r="F10" s="3388"/>
      <c r="G10" s="1528" t="s">
        <v>388</v>
      </c>
      <c r="H10" s="1528">
        <v>1</v>
      </c>
      <c r="I10" s="2656">
        <v>21000</v>
      </c>
      <c r="J10" s="1529">
        <v>1</v>
      </c>
      <c r="K10" s="1529"/>
      <c r="L10" s="1529"/>
      <c r="M10" s="1529">
        <f t="shared" ref="M10:M19" si="0">IF(J10&gt;0,J10,"")</f>
        <v>1</v>
      </c>
      <c r="N10" s="2656">
        <v>21000</v>
      </c>
      <c r="O10" s="1528">
        <v>1</v>
      </c>
      <c r="P10" s="2832" t="s">
        <v>3836</v>
      </c>
      <c r="Q10" s="3392" t="s">
        <v>4959</v>
      </c>
      <c r="R10" s="3388"/>
      <c r="S10" s="3392" t="s">
        <v>4894</v>
      </c>
      <c r="T10" s="3388"/>
      <c r="U10" s="2832" t="s">
        <v>4957</v>
      </c>
      <c r="V10" s="1526" t="str">
        <f>A10</f>
        <v>3.4.7.1</v>
      </c>
    </row>
    <row r="11" spans="1:27" s="1518" customFormat="1" ht="50" customHeight="1">
      <c r="A11" s="1526" t="s">
        <v>2521</v>
      </c>
      <c r="B11" s="1530" t="s">
        <v>2519</v>
      </c>
      <c r="C11" s="3387" t="s">
        <v>1114</v>
      </c>
      <c r="D11" s="3388"/>
      <c r="E11" s="3387" t="s">
        <v>2520</v>
      </c>
      <c r="F11" s="3388"/>
      <c r="G11" s="1528" t="s">
        <v>388</v>
      </c>
      <c r="H11" s="1528">
        <v>1</v>
      </c>
      <c r="I11" s="2656">
        <v>18000</v>
      </c>
      <c r="J11" s="1529">
        <v>1</v>
      </c>
      <c r="K11" s="1529"/>
      <c r="L11" s="1529"/>
      <c r="M11" s="1529">
        <f>IF(J11&gt;0,J11,"")</f>
        <v>1</v>
      </c>
      <c r="N11" s="2656">
        <v>18000</v>
      </c>
      <c r="O11" s="1528">
        <v>1</v>
      </c>
      <c r="P11" s="2832" t="s">
        <v>3836</v>
      </c>
      <c r="Q11" s="3392" t="s">
        <v>4959</v>
      </c>
      <c r="R11" s="3388"/>
      <c r="S11" s="3392" t="s">
        <v>4895</v>
      </c>
      <c r="T11" s="3388"/>
      <c r="U11" s="2832" t="s">
        <v>4957</v>
      </c>
      <c r="V11" s="1526" t="str">
        <f t="shared" ref="V11:V19" si="1">A11</f>
        <v>3.4.7.2</v>
      </c>
    </row>
    <row r="12" spans="1:27" s="1518" customFormat="1" ht="50" customHeight="1">
      <c r="A12" s="1526" t="s">
        <v>2522</v>
      </c>
      <c r="B12" s="1975" t="s">
        <v>4185</v>
      </c>
      <c r="C12" s="3394" t="s">
        <v>992</v>
      </c>
      <c r="D12" s="3388"/>
      <c r="E12" s="3392" t="s">
        <v>4186</v>
      </c>
      <c r="F12" s="3388"/>
      <c r="G12" s="1976" t="s">
        <v>388</v>
      </c>
      <c r="H12" s="1528">
        <v>1</v>
      </c>
      <c r="I12" s="1977">
        <v>380000</v>
      </c>
      <c r="J12" s="1529">
        <v>1</v>
      </c>
      <c r="K12" s="1529"/>
      <c r="L12" s="1529"/>
      <c r="M12" s="1529">
        <f t="shared" si="0"/>
        <v>1</v>
      </c>
      <c r="N12" s="1977">
        <v>380000</v>
      </c>
      <c r="O12" s="1528">
        <v>1</v>
      </c>
      <c r="P12" s="2832" t="s">
        <v>3836</v>
      </c>
      <c r="Q12" s="3392" t="s">
        <v>4960</v>
      </c>
      <c r="R12" s="3388"/>
      <c r="S12" s="3392" t="s">
        <v>4874</v>
      </c>
      <c r="T12" s="3388"/>
      <c r="U12" s="2832" t="s">
        <v>4958</v>
      </c>
      <c r="V12" s="1526" t="str">
        <f t="shared" si="1"/>
        <v>3.4.7.3</v>
      </c>
    </row>
    <row r="13" spans="1:27" s="1518" customFormat="1" ht="50" customHeight="1">
      <c r="A13" s="1526" t="s">
        <v>2523</v>
      </c>
      <c r="B13" s="1975" t="s">
        <v>4188</v>
      </c>
      <c r="C13" s="3387"/>
      <c r="D13" s="3388"/>
      <c r="E13" s="3394" t="s">
        <v>4189</v>
      </c>
      <c r="F13" s="3388"/>
      <c r="G13" s="1976" t="s">
        <v>4190</v>
      </c>
      <c r="H13" s="1976" t="s">
        <v>4190</v>
      </c>
      <c r="I13" s="1977">
        <v>200000</v>
      </c>
      <c r="J13" s="1529">
        <v>1</v>
      </c>
      <c r="K13" s="1529"/>
      <c r="L13" s="1529"/>
      <c r="M13" s="1529">
        <f t="shared" si="0"/>
        <v>1</v>
      </c>
      <c r="N13" s="1977">
        <v>200000</v>
      </c>
      <c r="O13" s="2832" t="s">
        <v>4865</v>
      </c>
      <c r="P13" s="2832" t="s">
        <v>4865</v>
      </c>
      <c r="Q13" s="3392" t="s">
        <v>4956</v>
      </c>
      <c r="R13" s="3388"/>
      <c r="S13" s="3387"/>
      <c r="T13" s="3388"/>
      <c r="U13" s="2832" t="s">
        <v>4956</v>
      </c>
      <c r="V13" s="1526" t="str">
        <f t="shared" si="1"/>
        <v>3.4.7.4</v>
      </c>
    </row>
    <row r="14" spans="1:27" s="1518" customFormat="1" ht="50" customHeight="1">
      <c r="A14" s="1526" t="s">
        <v>2524</v>
      </c>
      <c r="B14" s="1530"/>
      <c r="C14" s="3387"/>
      <c r="D14" s="3388"/>
      <c r="E14" s="3387"/>
      <c r="F14" s="3388"/>
      <c r="G14" s="1528"/>
      <c r="H14" s="1528"/>
      <c r="I14" s="1528"/>
      <c r="J14" s="1529"/>
      <c r="K14" s="1529"/>
      <c r="L14" s="1529"/>
      <c r="M14" s="1529" t="str">
        <f t="shared" si="0"/>
        <v/>
      </c>
      <c r="N14" s="1528"/>
      <c r="O14" s="1528"/>
      <c r="P14" s="1528"/>
      <c r="Q14" s="3387"/>
      <c r="R14" s="3388"/>
      <c r="S14" s="3387"/>
      <c r="T14" s="3388"/>
      <c r="U14" s="1530"/>
      <c r="V14" s="1526" t="str">
        <f t="shared" si="1"/>
        <v>3.4.7.5</v>
      </c>
    </row>
    <row r="15" spans="1:27" s="1518" customFormat="1" ht="50" customHeight="1">
      <c r="A15" s="1526" t="s">
        <v>2525</v>
      </c>
      <c r="B15" s="1530"/>
      <c r="C15" s="3387"/>
      <c r="D15" s="3388"/>
      <c r="E15" s="3387"/>
      <c r="F15" s="3388"/>
      <c r="G15" s="1528"/>
      <c r="H15" s="1528"/>
      <c r="I15" s="1528"/>
      <c r="J15" s="1529"/>
      <c r="K15" s="1529"/>
      <c r="L15" s="1529"/>
      <c r="M15" s="1529" t="str">
        <f t="shared" si="0"/>
        <v/>
      </c>
      <c r="N15" s="1528"/>
      <c r="O15" s="1528"/>
      <c r="P15" s="1528"/>
      <c r="Q15" s="3387"/>
      <c r="R15" s="3388"/>
      <c r="S15" s="3387"/>
      <c r="T15" s="3388"/>
      <c r="U15" s="1530"/>
      <c r="V15" s="1526" t="str">
        <f t="shared" si="1"/>
        <v>3.4.7.6</v>
      </c>
    </row>
    <row r="16" spans="1:27" s="1518" customFormat="1" ht="50" customHeight="1">
      <c r="A16" s="1526" t="s">
        <v>2526</v>
      </c>
      <c r="B16" s="1530"/>
      <c r="C16" s="3387"/>
      <c r="D16" s="3388"/>
      <c r="E16" s="3387"/>
      <c r="F16" s="3388"/>
      <c r="G16" s="1528"/>
      <c r="H16" s="1528"/>
      <c r="I16" s="1528"/>
      <c r="J16" s="1529"/>
      <c r="K16" s="1529"/>
      <c r="L16" s="1529"/>
      <c r="M16" s="1529" t="str">
        <f t="shared" si="0"/>
        <v/>
      </c>
      <c r="N16" s="1528"/>
      <c r="O16" s="1528"/>
      <c r="P16" s="1528"/>
      <c r="Q16" s="3387"/>
      <c r="R16" s="3388"/>
      <c r="S16" s="3387"/>
      <c r="T16" s="3388"/>
      <c r="U16" s="1530"/>
      <c r="V16" s="1526" t="str">
        <f t="shared" si="1"/>
        <v>3.4.7.7</v>
      </c>
    </row>
    <row r="17" spans="1:22" s="1518" customFormat="1" ht="50" customHeight="1">
      <c r="A17" s="1526" t="s">
        <v>2527</v>
      </c>
      <c r="B17" s="1530"/>
      <c r="C17" s="3387"/>
      <c r="D17" s="3388"/>
      <c r="E17" s="3387"/>
      <c r="F17" s="3388"/>
      <c r="G17" s="1528"/>
      <c r="H17" s="1528"/>
      <c r="I17" s="1528"/>
      <c r="J17" s="1529"/>
      <c r="K17" s="1529"/>
      <c r="L17" s="1529"/>
      <c r="M17" s="1529" t="str">
        <f t="shared" si="0"/>
        <v/>
      </c>
      <c r="N17" s="1528"/>
      <c r="O17" s="1528"/>
      <c r="P17" s="1528"/>
      <c r="Q17" s="3387"/>
      <c r="R17" s="3388"/>
      <c r="S17" s="3387"/>
      <c r="T17" s="3388"/>
      <c r="U17" s="1530"/>
      <c r="V17" s="1526" t="str">
        <f t="shared" si="1"/>
        <v>3.4.7.8</v>
      </c>
    </row>
    <row r="18" spans="1:22" s="1518" customFormat="1" ht="50" customHeight="1">
      <c r="A18" s="1526" t="s">
        <v>2528</v>
      </c>
      <c r="B18" s="1530"/>
      <c r="C18" s="3387"/>
      <c r="D18" s="3388"/>
      <c r="E18" s="3387"/>
      <c r="F18" s="3388"/>
      <c r="G18" s="1528"/>
      <c r="H18" s="1528"/>
      <c r="I18" s="1528"/>
      <c r="J18" s="1529"/>
      <c r="K18" s="1529"/>
      <c r="L18" s="1529"/>
      <c r="M18" s="1529" t="str">
        <f t="shared" si="0"/>
        <v/>
      </c>
      <c r="N18" s="1528"/>
      <c r="O18" s="1528"/>
      <c r="P18" s="1528"/>
      <c r="Q18" s="3387"/>
      <c r="R18" s="3388"/>
      <c r="S18" s="3387"/>
      <c r="T18" s="3388"/>
      <c r="U18" s="1530"/>
      <c r="V18" s="1526" t="str">
        <f t="shared" si="1"/>
        <v>3.4.7.9</v>
      </c>
    </row>
    <row r="19" spans="1:22" s="1518" customFormat="1" ht="50" customHeight="1">
      <c r="A19" s="1526" t="s">
        <v>2529</v>
      </c>
      <c r="B19" s="1530"/>
      <c r="C19" s="3387"/>
      <c r="D19" s="3388"/>
      <c r="E19" s="3387"/>
      <c r="F19" s="3388"/>
      <c r="G19" s="1528"/>
      <c r="H19" s="1528"/>
      <c r="I19" s="1528"/>
      <c r="J19" s="1529"/>
      <c r="K19" s="1529"/>
      <c r="L19" s="1529"/>
      <c r="M19" s="1529" t="str">
        <f t="shared" si="0"/>
        <v/>
      </c>
      <c r="N19" s="1528"/>
      <c r="O19" s="1528"/>
      <c r="P19" s="1528"/>
      <c r="Q19" s="3387"/>
      <c r="R19" s="3388"/>
      <c r="S19" s="3387"/>
      <c r="T19" s="3388"/>
      <c r="U19" s="1530"/>
      <c r="V19" s="1526" t="str">
        <f t="shared" si="1"/>
        <v>3.4.7.10</v>
      </c>
    </row>
    <row r="20" spans="1:22" s="1518" customFormat="1" ht="39.75" customHeight="1">
      <c r="A20" s="3390" t="s">
        <v>2530</v>
      </c>
      <c r="B20" s="3391"/>
      <c r="C20" s="3391"/>
      <c r="D20" s="3391"/>
      <c r="E20" s="3391"/>
      <c r="F20" s="3391"/>
      <c r="G20" s="3391"/>
      <c r="H20" s="3391"/>
      <c r="I20" s="3391"/>
      <c r="J20" s="3391"/>
      <c r="K20" s="3391"/>
      <c r="L20" s="3393" t="s">
        <v>2531</v>
      </c>
      <c r="M20" s="3393"/>
      <c r="N20" s="3393"/>
      <c r="O20" s="3393"/>
      <c r="P20" s="3393"/>
      <c r="Q20" s="3393"/>
      <c r="R20" s="3393"/>
      <c r="S20" s="3393"/>
      <c r="T20" s="3393"/>
      <c r="U20" s="3393"/>
      <c r="V20" s="3393"/>
    </row>
    <row r="21" spans="1:22" s="1518" customFormat="1" ht="17" customHeight="1">
      <c r="A21" s="3389" t="s">
        <v>2532</v>
      </c>
      <c r="B21" s="3389"/>
      <c r="C21" s="3389"/>
      <c r="D21" s="3389"/>
      <c r="E21" s="3389"/>
      <c r="F21" s="3389"/>
      <c r="G21" s="3389"/>
      <c r="H21" s="3389"/>
      <c r="I21" s="3389"/>
      <c r="J21" s="3389"/>
      <c r="K21" s="3389"/>
      <c r="L21" s="3393" t="s">
        <v>2533</v>
      </c>
      <c r="M21" s="3393"/>
      <c r="N21" s="3393"/>
      <c r="O21" s="3393"/>
      <c r="P21" s="3393"/>
      <c r="Q21" s="3393"/>
      <c r="R21" s="3393"/>
      <c r="S21" s="3393"/>
      <c r="T21" s="3393"/>
      <c r="U21" s="3393"/>
      <c r="V21" s="3393"/>
    </row>
    <row r="22" spans="1:22" ht="17" customHeight="1">
      <c r="A22" s="1100" t="s">
        <v>2534</v>
      </c>
      <c r="B22" s="1491"/>
      <c r="C22" s="1445"/>
      <c r="D22" s="1445"/>
      <c r="E22" s="1445"/>
      <c r="F22" s="915"/>
      <c r="G22" s="915"/>
      <c r="H22" s="1491"/>
      <c r="I22" s="1491"/>
      <c r="J22" s="1491"/>
      <c r="K22" s="1491"/>
      <c r="L22" s="1491"/>
      <c r="M22" s="1491"/>
      <c r="N22" s="1445"/>
      <c r="O22" s="1445"/>
      <c r="P22" s="1445"/>
      <c r="Q22" s="915"/>
      <c r="R22" s="915"/>
      <c r="S22" s="1491"/>
      <c r="T22" s="1491"/>
      <c r="U22" s="1491"/>
      <c r="V22" s="862" t="s">
        <v>1412</v>
      </c>
    </row>
    <row r="23" spans="1:22">
      <c r="A23" s="1531"/>
      <c r="B23" s="961"/>
      <c r="C23" s="1445"/>
      <c r="D23" s="1445"/>
      <c r="E23" s="1445"/>
      <c r="F23" s="1491"/>
      <c r="G23" s="1491"/>
      <c r="H23" s="1532"/>
      <c r="I23" s="1532"/>
      <c r="J23" s="962"/>
      <c r="K23" s="1533"/>
      <c r="L23" s="1531"/>
      <c r="M23" s="921"/>
      <c r="N23" s="1445"/>
      <c r="O23" s="1445"/>
      <c r="P23" s="1445"/>
      <c r="Q23" s="1491"/>
      <c r="R23" s="1491"/>
      <c r="S23" s="1532"/>
      <c r="T23" s="1532"/>
      <c r="U23" s="962"/>
      <c r="V23" s="1534"/>
    </row>
    <row r="24" spans="1:22" ht="14.25" customHeight="1">
      <c r="A24" s="964"/>
      <c r="B24" s="962"/>
      <c r="C24" s="1445"/>
      <c r="D24" s="1445"/>
      <c r="E24" s="1445"/>
      <c r="F24" s="921"/>
      <c r="G24" s="921"/>
      <c r="H24" s="1491"/>
      <c r="I24" s="1493"/>
      <c r="J24" s="1500"/>
      <c r="K24" s="1535"/>
      <c r="L24" s="964"/>
      <c r="M24" s="962"/>
      <c r="N24" s="1445"/>
      <c r="O24" s="1445"/>
      <c r="P24" s="1445"/>
      <c r="Q24" s="921"/>
      <c r="R24" s="921"/>
      <c r="S24" s="1491"/>
      <c r="T24" s="1493"/>
      <c r="U24" s="1494"/>
      <c r="V24" s="962"/>
    </row>
    <row r="25" spans="1:22">
      <c r="A25" s="964"/>
      <c r="B25" s="962"/>
      <c r="C25" s="1445"/>
      <c r="D25" s="1445"/>
      <c r="E25" s="1445"/>
      <c r="F25" s="1491"/>
      <c r="G25" s="1492"/>
      <c r="H25" s="1491"/>
      <c r="I25" s="1493"/>
      <c r="J25" s="1500"/>
      <c r="K25" s="1535"/>
      <c r="L25" s="964"/>
      <c r="M25" s="962"/>
      <c r="N25" s="1445"/>
      <c r="O25" s="1445"/>
      <c r="P25" s="1445"/>
      <c r="Q25" s="1491"/>
      <c r="R25" s="1492"/>
      <c r="S25" s="1491"/>
      <c r="T25" s="1493"/>
      <c r="U25" s="1494"/>
      <c r="V25" s="962"/>
    </row>
    <row r="26" spans="1:22">
      <c r="A26" s="964"/>
      <c r="B26" s="962"/>
      <c r="C26" s="1445"/>
      <c r="D26" s="1445"/>
      <c r="E26" s="1445"/>
      <c r="F26" s="1491"/>
      <c r="G26" s="1495"/>
      <c r="H26" s="1491"/>
      <c r="I26" s="1493"/>
      <c r="J26" s="1500"/>
      <c r="K26" s="1535"/>
      <c r="L26" s="964"/>
      <c r="M26" s="962"/>
      <c r="N26" s="1445"/>
      <c r="O26" s="1445"/>
      <c r="P26" s="1445"/>
      <c r="Q26" s="1491"/>
      <c r="R26" s="1495"/>
      <c r="S26" s="1491"/>
      <c r="T26" s="1493"/>
      <c r="U26" s="1494"/>
      <c r="V26" s="962"/>
    </row>
    <row r="27" spans="1:22">
      <c r="A27" s="964"/>
      <c r="B27" s="962"/>
      <c r="C27" s="1445"/>
      <c r="D27" s="1445"/>
      <c r="E27" s="1445"/>
      <c r="F27" s="1491"/>
      <c r="G27" s="1495"/>
      <c r="H27" s="1491"/>
      <c r="I27" s="1493"/>
      <c r="J27" s="1500"/>
      <c r="K27" s="1535"/>
      <c r="L27" s="964"/>
      <c r="M27" s="962"/>
      <c r="N27" s="1445"/>
      <c r="O27" s="1445"/>
      <c r="P27" s="1445"/>
      <c r="Q27" s="1491"/>
      <c r="R27" s="1495"/>
      <c r="S27" s="1491"/>
      <c r="T27" s="1493"/>
      <c r="U27" s="1494"/>
      <c r="V27" s="962"/>
    </row>
    <row r="28" spans="1:22">
      <c r="A28" s="964"/>
      <c r="B28" s="962"/>
      <c r="C28" s="1445"/>
      <c r="D28" s="1445"/>
      <c r="E28" s="1445"/>
      <c r="F28" s="1491"/>
      <c r="G28" s="1495"/>
      <c r="H28" s="1491"/>
      <c r="I28" s="1493"/>
      <c r="J28" s="1500"/>
      <c r="K28" s="1535"/>
      <c r="L28" s="964"/>
      <c r="M28" s="962"/>
      <c r="N28" s="1445"/>
      <c r="O28" s="1445"/>
      <c r="P28" s="1445"/>
      <c r="Q28" s="1491"/>
      <c r="R28" s="1495"/>
      <c r="S28" s="1491"/>
      <c r="T28" s="1493"/>
      <c r="U28" s="1494"/>
      <c r="V28" s="962"/>
    </row>
    <row r="29" spans="1:22">
      <c r="A29" s="1491"/>
      <c r="B29" s="1491"/>
      <c r="C29" s="1496"/>
      <c r="D29" s="1445"/>
      <c r="E29" s="1445"/>
      <c r="F29" s="1491"/>
      <c r="G29" s="1495"/>
      <c r="H29" s="1491"/>
      <c r="I29" s="1493"/>
      <c r="J29" s="1536"/>
      <c r="K29" s="1537"/>
      <c r="L29" s="1491"/>
      <c r="M29" s="1491"/>
      <c r="N29" s="1445"/>
      <c r="O29" s="1445"/>
      <c r="P29" s="1445"/>
      <c r="Q29" s="1491"/>
      <c r="R29" s="1495"/>
      <c r="S29" s="1491"/>
      <c r="T29" s="1493"/>
      <c r="U29" s="1102"/>
      <c r="V29" s="1495"/>
    </row>
    <row r="30" spans="1:22">
      <c r="A30" s="1497"/>
      <c r="B30" s="1498"/>
      <c r="C30" s="1445"/>
      <c r="D30" s="1445"/>
      <c r="E30" s="1445"/>
      <c r="F30" s="1491"/>
      <c r="G30" s="1495"/>
      <c r="H30" s="1498"/>
      <c r="I30" s="1499"/>
      <c r="J30" s="1498"/>
      <c r="K30" s="1538"/>
      <c r="L30" s="1497"/>
      <c r="M30" s="1498"/>
      <c r="N30" s="1445"/>
      <c r="O30" s="1445"/>
      <c r="P30" s="1445"/>
      <c r="Q30" s="1491"/>
      <c r="R30" s="1495"/>
      <c r="S30" s="1498"/>
      <c r="T30" s="1499"/>
      <c r="U30" s="1498"/>
      <c r="V30" s="1500"/>
    </row>
    <row r="31" spans="1:22">
      <c r="A31" s="966"/>
      <c r="B31" s="966"/>
      <c r="C31" s="1445"/>
      <c r="D31" s="1445"/>
      <c r="E31" s="1445"/>
      <c r="F31" s="915"/>
      <c r="G31" s="1498"/>
      <c r="H31" s="1498"/>
      <c r="I31" s="1501"/>
      <c r="J31" s="1501"/>
      <c r="K31" s="1539"/>
      <c r="L31" s="966"/>
      <c r="M31" s="966"/>
      <c r="N31" s="1445"/>
      <c r="O31" s="1445"/>
      <c r="P31" s="1445"/>
      <c r="Q31" s="915"/>
      <c r="R31" s="1498"/>
      <c r="S31" s="1498"/>
      <c r="T31" s="1501"/>
      <c r="U31" s="1501"/>
      <c r="V31" s="1501"/>
    </row>
    <row r="32" spans="1:22">
      <c r="A32" s="441"/>
      <c r="B32" s="441"/>
      <c r="C32" s="441"/>
      <c r="D32" s="441"/>
      <c r="E32" s="441"/>
      <c r="F32" s="441"/>
      <c r="G32" s="441"/>
      <c r="H32" s="441"/>
      <c r="I32" s="441"/>
      <c r="J32" s="441"/>
      <c r="K32" s="1540"/>
      <c r="L32" s="441"/>
      <c r="M32" s="441"/>
      <c r="N32" s="441"/>
      <c r="O32" s="441"/>
      <c r="P32" s="441"/>
      <c r="Q32" s="441"/>
      <c r="R32" s="441"/>
      <c r="S32" s="441"/>
      <c r="T32" s="441"/>
      <c r="U32" s="441"/>
      <c r="V32" s="441"/>
    </row>
    <row r="33" spans="1:22">
      <c r="A33" s="441"/>
      <c r="B33" s="441"/>
      <c r="C33" s="441"/>
      <c r="D33" s="441"/>
      <c r="E33" s="441"/>
      <c r="F33" s="441"/>
      <c r="G33" s="441"/>
      <c r="H33" s="441"/>
      <c r="I33" s="441"/>
      <c r="J33" s="441"/>
      <c r="K33" s="441"/>
      <c r="L33" s="441"/>
      <c r="M33" s="441"/>
      <c r="N33" s="441"/>
      <c r="O33" s="441"/>
      <c r="P33" s="441"/>
      <c r="Q33" s="441"/>
      <c r="R33" s="441"/>
      <c r="S33" s="441"/>
      <c r="T33" s="1445"/>
      <c r="U33" s="1445"/>
      <c r="V33" s="1445"/>
    </row>
    <row r="34" spans="1:22">
      <c r="A34" s="1445"/>
      <c r="B34" s="1445"/>
      <c r="C34" s="441"/>
      <c r="D34" s="441"/>
      <c r="E34" s="441"/>
      <c r="F34" s="441"/>
      <c r="G34" s="441"/>
      <c r="H34" s="441"/>
      <c r="I34" s="441"/>
      <c r="J34" s="441"/>
      <c r="K34" s="441"/>
      <c r="L34" s="441"/>
      <c r="M34" s="441"/>
      <c r="N34" s="441"/>
      <c r="O34" s="441"/>
      <c r="P34" s="441"/>
      <c r="Q34" s="441"/>
      <c r="R34" s="441"/>
      <c r="S34" s="441"/>
      <c r="T34" s="1445"/>
      <c r="U34" s="1445"/>
      <c r="V34" s="1445"/>
    </row>
  </sheetData>
  <mergeCells count="48">
    <mergeCell ref="Q9:R9"/>
    <mergeCell ref="C12:D12"/>
    <mergeCell ref="S9:T9"/>
    <mergeCell ref="S11:T11"/>
    <mergeCell ref="Q11:R11"/>
    <mergeCell ref="E9:F9"/>
    <mergeCell ref="C9:D9"/>
    <mergeCell ref="C11:D11"/>
    <mergeCell ref="C10:D10"/>
    <mergeCell ref="S13:T13"/>
    <mergeCell ref="E13:F13"/>
    <mergeCell ref="S10:T10"/>
    <mergeCell ref="E12:F12"/>
    <mergeCell ref="E11:F11"/>
    <mergeCell ref="S12:T12"/>
    <mergeCell ref="Q12:R12"/>
    <mergeCell ref="Q10:R10"/>
    <mergeCell ref="E10:F10"/>
    <mergeCell ref="A21:K21"/>
    <mergeCell ref="Q16:R16"/>
    <mergeCell ref="S17:T17"/>
    <mergeCell ref="A20:K20"/>
    <mergeCell ref="Q13:R13"/>
    <mergeCell ref="C16:D16"/>
    <mergeCell ref="Q19:R19"/>
    <mergeCell ref="Q18:R18"/>
    <mergeCell ref="C18:D18"/>
    <mergeCell ref="E17:F17"/>
    <mergeCell ref="Q17:R17"/>
    <mergeCell ref="E18:F18"/>
    <mergeCell ref="L21:V21"/>
    <mergeCell ref="E15:F15"/>
    <mergeCell ref="C13:D13"/>
    <mergeCell ref="L20:V20"/>
    <mergeCell ref="C17:D17"/>
    <mergeCell ref="Q15:R15"/>
    <mergeCell ref="S19:T19"/>
    <mergeCell ref="S14:T14"/>
    <mergeCell ref="E19:F19"/>
    <mergeCell ref="C15:D15"/>
    <mergeCell ref="S15:T15"/>
    <mergeCell ref="C19:D19"/>
    <mergeCell ref="C14:D14"/>
    <mergeCell ref="Q14:R14"/>
    <mergeCell ref="E14:F14"/>
    <mergeCell ref="S18:T18"/>
    <mergeCell ref="E16:F16"/>
    <mergeCell ref="S16:T16"/>
  </mergeCells>
  <printOptions horizontalCentered="1"/>
  <pageMargins left="0.23622047244094499" right="0.23622047244094499" top="0.70866141732283505" bottom="0.23622047244094499" header="0.196850393700787" footer="3.9370078740157501E-2"/>
  <pageSetup paperSize="9" scale="61"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'Dropdowns (2)'!$J$11:$J$14</xm:f>
          </x14:formula1>
          <xm:sqref>J10:J19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S144"/>
  <sheetViews>
    <sheetView rightToLeft="1" view="pageBreakPreview" topLeftCell="J1" zoomScale="40" zoomScaleNormal="48" zoomScaleSheetLayoutView="40" workbookViewId="0">
      <selection activeCell="Z1" sqref="Y1:Z4"/>
    </sheetView>
  </sheetViews>
  <sheetFormatPr defaultColWidth="9.36328125" defaultRowHeight="14"/>
  <cols>
    <col min="1" max="1" width="16.36328125" style="2070" customWidth="1"/>
    <col min="2" max="3" width="20.6328125" style="2070" customWidth="1"/>
    <col min="4" max="12" width="18.54296875" style="2070" customWidth="1"/>
    <col min="13" max="13" width="40.6328125" style="2070" customWidth="1"/>
    <col min="14" max="14" width="21.453125" style="2070" customWidth="1"/>
    <col min="15" max="15" width="23.453125" style="2070" customWidth="1"/>
    <col min="16" max="16" width="40.6328125" style="2070" customWidth="1"/>
    <col min="17" max="25" width="18.54296875" style="2070" customWidth="1"/>
    <col min="26" max="27" width="20.6328125" style="2070" customWidth="1"/>
    <col min="28" max="28" width="15.6328125" style="2070" customWidth="1"/>
    <col min="29" max="16384" width="9.36328125" style="2070"/>
  </cols>
  <sheetData>
    <row r="1" spans="1:30" ht="25.25" customHeight="1">
      <c r="A1" s="2062" t="s">
        <v>196</v>
      </c>
      <c r="B1" s="2063"/>
      <c r="C1" s="3415" t="s">
        <v>4261</v>
      </c>
      <c r="D1" s="3416"/>
      <c r="E1" s="3416"/>
      <c r="F1" s="3416"/>
      <c r="G1" s="2064"/>
      <c r="H1" s="2064"/>
      <c r="I1" s="2064"/>
      <c r="J1" s="2064"/>
      <c r="K1" s="2064"/>
      <c r="L1" s="2064"/>
      <c r="M1" s="2064"/>
      <c r="N1" s="2065"/>
      <c r="O1" s="2066"/>
      <c r="P1" s="2064"/>
      <c r="Q1" s="2064"/>
      <c r="R1" s="2064"/>
      <c r="S1" s="2064"/>
      <c r="T1" s="2064"/>
      <c r="U1" s="2064"/>
      <c r="V1" s="2064"/>
      <c r="W1" s="2064"/>
      <c r="X1" s="2067"/>
      <c r="Y1" s="2753"/>
      <c r="Z1" s="2748" t="s">
        <v>4806</v>
      </c>
      <c r="AA1" s="2068"/>
      <c r="AB1" s="2069" t="s">
        <v>1264</v>
      </c>
    </row>
    <row r="2" spans="1:30" ht="25.25" customHeight="1">
      <c r="A2" s="2062" t="s">
        <v>199</v>
      </c>
      <c r="B2" s="2063"/>
      <c r="C2" s="3415" t="s">
        <v>4244</v>
      </c>
      <c r="D2" s="3416"/>
      <c r="E2" s="3416"/>
      <c r="F2" s="3416"/>
      <c r="G2" s="2064"/>
      <c r="H2" s="2064"/>
      <c r="I2" s="2064"/>
      <c r="J2" s="2064"/>
      <c r="K2" s="2064"/>
      <c r="L2" s="2064"/>
      <c r="M2" s="2064"/>
      <c r="N2" s="2065"/>
      <c r="O2" s="2066"/>
      <c r="P2" s="2064"/>
      <c r="Q2" s="2064"/>
      <c r="R2" s="2064"/>
      <c r="S2" s="2064"/>
      <c r="T2" s="2064"/>
      <c r="U2" s="2064"/>
      <c r="V2" s="2064"/>
      <c r="W2" s="2064"/>
      <c r="X2" s="2067"/>
      <c r="Y2" s="2753"/>
      <c r="Z2" s="2748" t="s">
        <v>4921</v>
      </c>
      <c r="AA2" s="2068"/>
      <c r="AB2" s="2069" t="s">
        <v>102</v>
      </c>
    </row>
    <row r="3" spans="1:30" ht="25.25" customHeight="1">
      <c r="A3" s="2062" t="s">
        <v>201</v>
      </c>
      <c r="B3" s="2063"/>
      <c r="C3" s="3415" t="s">
        <v>4146</v>
      </c>
      <c r="D3" s="3416"/>
      <c r="E3" s="3416"/>
      <c r="F3" s="3416"/>
      <c r="G3" s="2064"/>
      <c r="H3" s="2064"/>
      <c r="I3" s="2064"/>
      <c r="J3" s="2064"/>
      <c r="K3" s="2064"/>
      <c r="L3" s="2064"/>
      <c r="M3" s="2064"/>
      <c r="N3" s="2065"/>
      <c r="O3" s="2066"/>
      <c r="P3" s="2064"/>
      <c r="Q3" s="2064"/>
      <c r="R3" s="2064"/>
      <c r="S3" s="2064"/>
      <c r="T3" s="2064"/>
      <c r="U3" s="2064"/>
      <c r="V3" s="2064"/>
      <c r="W3" s="2064"/>
      <c r="X3" s="2067"/>
      <c r="Y3" s="2917" t="s">
        <v>4922</v>
      </c>
      <c r="Z3" s="2918"/>
      <c r="AA3" s="2068"/>
      <c r="AB3" s="2069" t="s">
        <v>104</v>
      </c>
    </row>
    <row r="4" spans="1:30" ht="25.25" customHeight="1">
      <c r="A4" s="2062" t="s">
        <v>203</v>
      </c>
      <c r="B4" s="2063"/>
      <c r="C4" s="3415" t="s">
        <v>4262</v>
      </c>
      <c r="D4" s="3416"/>
      <c r="E4" s="3416"/>
      <c r="F4" s="3416"/>
      <c r="G4" s="2064"/>
      <c r="H4" s="2064"/>
      <c r="I4" s="2064"/>
      <c r="J4" s="2064"/>
      <c r="K4" s="2064"/>
      <c r="L4" s="2064"/>
      <c r="M4" s="2064"/>
      <c r="N4" s="2065"/>
      <c r="O4" s="2066"/>
      <c r="P4" s="2064"/>
      <c r="Q4" s="2064"/>
      <c r="R4" s="2064"/>
      <c r="S4" s="2064"/>
      <c r="T4" s="2064"/>
      <c r="U4" s="2064"/>
      <c r="V4" s="2064"/>
      <c r="W4" s="2064"/>
      <c r="X4" s="2067"/>
      <c r="Y4" s="2919">
        <v>45149</v>
      </c>
      <c r="Z4" s="2920"/>
      <c r="AA4" s="2068"/>
      <c r="AB4" s="2069" t="s">
        <v>106</v>
      </c>
    </row>
    <row r="5" spans="1:30" ht="40.25" customHeight="1">
      <c r="A5" s="2062" t="s">
        <v>205</v>
      </c>
      <c r="B5" s="2063"/>
      <c r="C5" s="3421"/>
      <c r="D5" s="3422"/>
      <c r="E5" s="3422"/>
      <c r="F5" s="3422"/>
      <c r="G5" s="2064"/>
      <c r="H5" s="2064"/>
      <c r="I5" s="2064"/>
      <c r="J5" s="2064"/>
      <c r="K5" s="2064"/>
      <c r="L5" s="2064"/>
      <c r="M5" s="2064"/>
      <c r="N5" s="2065"/>
      <c r="O5" s="2066"/>
      <c r="P5" s="2064"/>
      <c r="Q5" s="2064"/>
      <c r="R5" s="2064"/>
      <c r="S5" s="2064"/>
      <c r="T5" s="2064"/>
      <c r="U5" s="2064"/>
      <c r="V5" s="2064"/>
      <c r="W5" s="2064"/>
      <c r="X5" s="2071"/>
      <c r="Y5" s="2071"/>
      <c r="Z5" s="2071"/>
      <c r="AA5" s="2072"/>
      <c r="AB5" s="2073" t="s">
        <v>108</v>
      </c>
    </row>
    <row r="6" spans="1:30" s="1987" customFormat="1">
      <c r="A6" s="2074" t="s">
        <v>2535</v>
      </c>
      <c r="B6" s="2075"/>
      <c r="C6" s="2075"/>
      <c r="D6" s="2075"/>
      <c r="E6" s="2076"/>
      <c r="F6" s="2077"/>
      <c r="G6" s="2077"/>
      <c r="H6" s="2078"/>
      <c r="I6" s="2077"/>
      <c r="J6" s="2077"/>
      <c r="K6" s="2077"/>
      <c r="L6" s="2076"/>
      <c r="M6" s="2077"/>
      <c r="N6" s="2079"/>
      <c r="O6" s="2078"/>
      <c r="P6" s="2077"/>
      <c r="Q6" s="2077"/>
      <c r="R6" s="2077"/>
      <c r="S6" s="2077"/>
      <c r="T6" s="2077"/>
      <c r="U6" s="2077"/>
      <c r="V6" s="2077"/>
      <c r="W6" s="2077"/>
      <c r="X6" s="2076"/>
      <c r="Y6" s="2076"/>
      <c r="Z6" s="2076"/>
      <c r="AA6" s="2076"/>
      <c r="AB6" s="2080" t="s">
        <v>1770</v>
      </c>
    </row>
    <row r="7" spans="1:30" ht="20" customHeight="1">
      <c r="A7" s="2081" t="s">
        <v>2536</v>
      </c>
      <c r="B7" s="2082"/>
      <c r="C7" s="2082"/>
      <c r="D7" s="2082"/>
      <c r="E7" s="2082"/>
      <c r="F7" s="2082"/>
      <c r="G7" s="2082"/>
      <c r="H7" s="2082"/>
      <c r="I7" s="2082"/>
      <c r="J7" s="2082"/>
      <c r="K7" s="2082"/>
      <c r="L7" s="2082"/>
      <c r="M7" s="2082"/>
      <c r="N7" s="2083"/>
      <c r="O7" s="2084"/>
      <c r="P7" s="2082"/>
      <c r="Q7" s="2082"/>
      <c r="R7" s="2082"/>
      <c r="S7" s="2082"/>
      <c r="T7" s="2082"/>
      <c r="U7" s="2082"/>
      <c r="V7" s="2085"/>
      <c r="W7" s="2085"/>
      <c r="X7" s="2085"/>
      <c r="Y7" s="2085"/>
      <c r="Z7" s="2085"/>
      <c r="AA7" s="2085"/>
      <c r="AB7" s="2086" t="s">
        <v>2537</v>
      </c>
    </row>
    <row r="8" spans="1:30" ht="23.25" customHeight="1">
      <c r="A8" s="2087" t="s">
        <v>2538</v>
      </c>
      <c r="B8" s="2088"/>
      <c r="C8" s="2088"/>
      <c r="D8" s="2088"/>
      <c r="E8" s="2088"/>
      <c r="F8" s="2088"/>
      <c r="G8" s="2088"/>
      <c r="H8" s="2088"/>
      <c r="I8" s="2088"/>
      <c r="J8" s="2088"/>
      <c r="K8" s="2088"/>
      <c r="L8" s="2088"/>
      <c r="M8" s="2088"/>
      <c r="N8" s="2089"/>
      <c r="O8" s="2087"/>
      <c r="P8" s="2090"/>
      <c r="Q8" s="2090"/>
      <c r="R8" s="2090"/>
      <c r="S8" s="2090"/>
      <c r="T8" s="2090"/>
      <c r="U8" s="2090"/>
      <c r="V8" s="2088"/>
      <c r="W8" s="2088"/>
      <c r="X8" s="2088"/>
      <c r="Y8" s="2090"/>
      <c r="Z8" s="2090"/>
      <c r="AA8" s="2090"/>
      <c r="AB8" s="2091" t="s">
        <v>2539</v>
      </c>
    </row>
    <row r="9" spans="1:30" s="2096" customFormat="1" ht="65" customHeight="1">
      <c r="A9" s="2092" t="s">
        <v>210</v>
      </c>
      <c r="B9" s="3447" t="s">
        <v>2540</v>
      </c>
      <c r="C9" s="3403"/>
      <c r="D9" s="2093" t="s">
        <v>2541</v>
      </c>
      <c r="E9" s="2093" t="s">
        <v>4263</v>
      </c>
      <c r="F9" s="2093" t="s">
        <v>1271</v>
      </c>
      <c r="G9" s="2093" t="s">
        <v>1272</v>
      </c>
      <c r="H9" s="2093" t="s">
        <v>2542</v>
      </c>
      <c r="I9" s="2093" t="s">
        <v>2543</v>
      </c>
      <c r="J9" s="2093" t="s">
        <v>2544</v>
      </c>
      <c r="K9" s="2093" t="s">
        <v>4264</v>
      </c>
      <c r="L9" s="2093" t="s">
        <v>4265</v>
      </c>
      <c r="M9" s="2093" t="s">
        <v>1370</v>
      </c>
      <c r="N9" s="2094" t="s">
        <v>223</v>
      </c>
      <c r="O9" s="2094" t="s">
        <v>224</v>
      </c>
      <c r="P9" s="2094" t="s">
        <v>1316</v>
      </c>
      <c r="Q9" s="2094" t="s">
        <v>4266</v>
      </c>
      <c r="R9" s="2094" t="s">
        <v>4267</v>
      </c>
      <c r="S9" s="2092" t="s">
        <v>1283</v>
      </c>
      <c r="T9" s="2092" t="s">
        <v>4268</v>
      </c>
      <c r="U9" s="2092" t="s">
        <v>2546</v>
      </c>
      <c r="V9" s="2092" t="s">
        <v>1285</v>
      </c>
      <c r="W9" s="2092" t="s">
        <v>1286</v>
      </c>
      <c r="X9" s="2092" t="s">
        <v>4269</v>
      </c>
      <c r="Y9" s="2092" t="s">
        <v>2547</v>
      </c>
      <c r="Z9" s="3438" t="s">
        <v>2548</v>
      </c>
      <c r="AA9" s="3439"/>
      <c r="AB9" s="2092" t="s">
        <v>358</v>
      </c>
    </row>
    <row r="10" spans="1:30" s="2102" customFormat="1" ht="70.25" customHeight="1">
      <c r="A10" s="2097" t="s">
        <v>2549</v>
      </c>
      <c r="B10" s="3423" t="s">
        <v>4270</v>
      </c>
      <c r="C10" s="3424"/>
      <c r="D10" s="2097" t="s">
        <v>4271</v>
      </c>
      <c r="E10" s="2097">
        <v>4</v>
      </c>
      <c r="F10" s="2097" t="s">
        <v>4272</v>
      </c>
      <c r="G10" s="2100" t="s">
        <v>4273</v>
      </c>
      <c r="H10" s="2653">
        <v>44833</v>
      </c>
      <c r="I10" s="2100">
        <v>90</v>
      </c>
      <c r="J10" s="2100">
        <v>43.8</v>
      </c>
      <c r="K10" s="2100">
        <v>1</v>
      </c>
      <c r="L10" s="2100">
        <v>1</v>
      </c>
      <c r="M10" s="2100" t="s">
        <v>4274</v>
      </c>
      <c r="N10" s="2098"/>
      <c r="O10" s="2099"/>
      <c r="P10" s="2097" t="s">
        <v>4961</v>
      </c>
      <c r="Q10" s="2100">
        <v>1</v>
      </c>
      <c r="R10" s="2100">
        <v>1</v>
      </c>
      <c r="S10" s="2100">
        <v>43.8</v>
      </c>
      <c r="T10" s="2100">
        <v>90</v>
      </c>
      <c r="U10" s="2653">
        <v>44833</v>
      </c>
      <c r="V10" s="2100" t="s">
        <v>4273</v>
      </c>
      <c r="W10" s="2097" t="s">
        <v>4272</v>
      </c>
      <c r="X10" s="2097">
        <v>4</v>
      </c>
      <c r="Y10" s="2097" t="s">
        <v>4271</v>
      </c>
      <c r="Z10" s="3423" t="s">
        <v>4963</v>
      </c>
      <c r="AA10" s="3424"/>
      <c r="AB10" s="2097" t="str">
        <f>A10</f>
        <v>B-3.5.1.1</v>
      </c>
      <c r="AD10" s="2102" t="str">
        <f>IF($E$10=1,"HRP",IF($E$10=2,"VRP",IF($E$10=3,"SCWP",IF($E$10=4,"OTHP",""))))</f>
        <v>OTHP</v>
      </c>
    </row>
    <row r="11" spans="1:30" s="2102" customFormat="1" ht="70.25" customHeight="1">
      <c r="A11" s="2097" t="s">
        <v>2550</v>
      </c>
      <c r="B11" s="3449" t="s">
        <v>1882</v>
      </c>
      <c r="C11" s="3450"/>
      <c r="D11" s="2654">
        <v>1</v>
      </c>
      <c r="E11" s="2102">
        <v>4</v>
      </c>
      <c r="F11" s="2654" t="s">
        <v>4275</v>
      </c>
      <c r="G11" s="2654" t="s">
        <v>4275</v>
      </c>
      <c r="H11" s="2655">
        <v>44197</v>
      </c>
      <c r="I11" s="2654">
        <v>220</v>
      </c>
      <c r="J11" s="2654">
        <v>0.7</v>
      </c>
      <c r="K11" s="2654">
        <v>1</v>
      </c>
      <c r="L11" s="2654">
        <v>2</v>
      </c>
      <c r="M11" s="2100" t="s">
        <v>4274</v>
      </c>
      <c r="N11" s="2098"/>
      <c r="O11" s="2099"/>
      <c r="P11" s="2097" t="s">
        <v>4961</v>
      </c>
      <c r="Q11" s="2654">
        <v>2</v>
      </c>
      <c r="R11" s="2654">
        <v>1</v>
      </c>
      <c r="S11" s="2654">
        <v>0.7</v>
      </c>
      <c r="T11" s="2654">
        <v>220</v>
      </c>
      <c r="U11" s="2655">
        <v>44197</v>
      </c>
      <c r="V11" s="2654" t="s">
        <v>4962</v>
      </c>
      <c r="W11" s="2654" t="s">
        <v>4962</v>
      </c>
      <c r="X11" s="2096">
        <v>4</v>
      </c>
      <c r="Y11" s="2654">
        <v>1</v>
      </c>
      <c r="Z11" s="3449" t="s">
        <v>4964</v>
      </c>
      <c r="AA11" s="3450"/>
      <c r="AB11" s="2097" t="str">
        <f t="shared" ref="AB11:AB25" si="0">A11</f>
        <v>B-3.5.1.2</v>
      </c>
    </row>
    <row r="12" spans="1:30" s="2102" customFormat="1" ht="70.25" customHeight="1">
      <c r="A12" s="2097" t="s">
        <v>2551</v>
      </c>
      <c r="B12" s="3412"/>
      <c r="C12" s="3413"/>
      <c r="D12" s="2100"/>
      <c r="E12" s="2097"/>
      <c r="F12" s="2100"/>
      <c r="G12" s="2100"/>
      <c r="H12" s="2100"/>
      <c r="I12" s="2100"/>
      <c r="J12" s="2100"/>
      <c r="K12" s="2100"/>
      <c r="L12" s="2100"/>
      <c r="M12" s="2100"/>
      <c r="N12" s="2098"/>
      <c r="O12" s="2099"/>
      <c r="P12" s="2100"/>
      <c r="Q12" s="2097"/>
      <c r="R12" s="2100"/>
      <c r="S12" s="2100"/>
      <c r="T12" s="2100"/>
      <c r="U12" s="2100"/>
      <c r="V12" s="2100"/>
      <c r="W12" s="2100"/>
      <c r="X12" s="2101"/>
      <c r="Y12" s="2100"/>
      <c r="Z12" s="3412"/>
      <c r="AA12" s="3413"/>
      <c r="AB12" s="2097" t="str">
        <f t="shared" si="0"/>
        <v>B-3.5.1.3</v>
      </c>
    </row>
    <row r="13" spans="1:30" s="2102" customFormat="1" ht="70.25" customHeight="1">
      <c r="A13" s="2097" t="s">
        <v>2552</v>
      </c>
      <c r="B13" s="3412"/>
      <c r="C13" s="3413"/>
      <c r="D13" s="2100"/>
      <c r="E13" s="2105"/>
      <c r="F13" s="2100"/>
      <c r="G13" s="2100"/>
      <c r="H13" s="2100"/>
      <c r="I13" s="2100"/>
      <c r="J13" s="2100"/>
      <c r="K13" s="2100"/>
      <c r="L13" s="2100"/>
      <c r="M13" s="2100"/>
      <c r="N13" s="2098"/>
      <c r="O13" s="2099"/>
      <c r="P13" s="2100"/>
      <c r="Q13" s="2097"/>
      <c r="R13" s="2100"/>
      <c r="S13" s="2100"/>
      <c r="T13" s="2100"/>
      <c r="U13" s="2100"/>
      <c r="V13" s="2100"/>
      <c r="W13" s="2100"/>
      <c r="X13" s="2101"/>
      <c r="Y13" s="2100"/>
      <c r="Z13" s="3412"/>
      <c r="AA13" s="3413"/>
      <c r="AB13" s="2097" t="str">
        <f t="shared" si="0"/>
        <v>B-3.5.1.4</v>
      </c>
    </row>
    <row r="14" spans="1:30" s="2102" customFormat="1" ht="70.25" customHeight="1">
      <c r="A14" s="2097" t="s">
        <v>2553</v>
      </c>
      <c r="B14" s="3412"/>
      <c r="C14" s="3413"/>
      <c r="D14" s="2100"/>
      <c r="E14" s="2105"/>
      <c r="F14" s="2100"/>
      <c r="G14" s="2100"/>
      <c r="H14" s="2100"/>
      <c r="I14" s="2100"/>
      <c r="J14" s="2100"/>
      <c r="K14" s="2100"/>
      <c r="L14" s="2100"/>
      <c r="M14" s="2100"/>
      <c r="N14" s="2098"/>
      <c r="O14" s="2099"/>
      <c r="P14" s="2100"/>
      <c r="Q14" s="2097"/>
      <c r="R14" s="2100"/>
      <c r="S14" s="2100"/>
      <c r="T14" s="2100"/>
      <c r="U14" s="2100"/>
      <c r="V14" s="2100"/>
      <c r="W14" s="2100"/>
      <c r="X14" s="2101"/>
      <c r="Y14" s="2100"/>
      <c r="Z14" s="3412"/>
      <c r="AA14" s="3413"/>
      <c r="AB14" s="2097" t="str">
        <f t="shared" si="0"/>
        <v>B-3.5.1.5</v>
      </c>
    </row>
    <row r="15" spans="1:30" s="2102" customFormat="1" ht="70.25" customHeight="1">
      <c r="A15" s="2097" t="s">
        <v>2554</v>
      </c>
      <c r="B15" s="3412"/>
      <c r="C15" s="3413"/>
      <c r="D15" s="2100"/>
      <c r="E15" s="2105"/>
      <c r="F15" s="2100"/>
      <c r="G15" s="2100"/>
      <c r="H15" s="2100"/>
      <c r="I15" s="2100"/>
      <c r="J15" s="2100"/>
      <c r="K15" s="2100"/>
      <c r="L15" s="2100"/>
      <c r="M15" s="2100"/>
      <c r="N15" s="2098"/>
      <c r="O15" s="2099"/>
      <c r="P15" s="2100"/>
      <c r="Q15" s="2097"/>
      <c r="R15" s="2100"/>
      <c r="S15" s="2100"/>
      <c r="T15" s="2100"/>
      <c r="U15" s="2100"/>
      <c r="V15" s="2100"/>
      <c r="W15" s="2100"/>
      <c r="X15" s="2101"/>
      <c r="Y15" s="2100"/>
      <c r="Z15" s="3412"/>
      <c r="AA15" s="3413"/>
      <c r="AB15" s="2097" t="str">
        <f t="shared" si="0"/>
        <v>B-3.5.1.6</v>
      </c>
    </row>
    <row r="16" spans="1:30" s="2102" customFormat="1" ht="70.25" customHeight="1">
      <c r="A16" s="2097" t="s">
        <v>2555</v>
      </c>
      <c r="B16" s="3412"/>
      <c r="C16" s="3413"/>
      <c r="D16" s="2100"/>
      <c r="E16" s="2105"/>
      <c r="F16" s="2106"/>
      <c r="G16" s="2107"/>
      <c r="H16" s="2107"/>
      <c r="I16" s="2107"/>
      <c r="J16" s="2107"/>
      <c r="K16" s="2100"/>
      <c r="L16" s="2100"/>
      <c r="M16" s="2100"/>
      <c r="N16" s="2098"/>
      <c r="O16" s="2099"/>
      <c r="P16" s="2100"/>
      <c r="Q16" s="2097"/>
      <c r="R16" s="2100"/>
      <c r="S16" s="2100"/>
      <c r="T16" s="2100"/>
      <c r="U16" s="2100"/>
      <c r="V16" s="2100"/>
      <c r="W16" s="2100"/>
      <c r="X16" s="2101"/>
      <c r="Y16" s="2100"/>
      <c r="Z16" s="3412"/>
      <c r="AA16" s="3413"/>
      <c r="AB16" s="2097" t="str">
        <f t="shared" si="0"/>
        <v>B-3.5.1.7</v>
      </c>
    </row>
    <row r="17" spans="1:28" s="2102" customFormat="1" ht="70.25" customHeight="1">
      <c r="A17" s="2097" t="s">
        <v>2556</v>
      </c>
      <c r="B17" s="3412"/>
      <c r="C17" s="3413"/>
      <c r="D17" s="2100"/>
      <c r="E17" s="2105"/>
      <c r="F17" s="2100"/>
      <c r="G17" s="2100"/>
      <c r="H17" s="2100"/>
      <c r="I17" s="2100"/>
      <c r="J17" s="2100"/>
      <c r="K17" s="2100"/>
      <c r="L17" s="2100"/>
      <c r="M17" s="2100"/>
      <c r="N17" s="2098"/>
      <c r="O17" s="2099"/>
      <c r="P17" s="2100"/>
      <c r="Q17" s="2097" t="str">
        <f t="shared" ref="Q17:Q25" si="1">IF(L17&gt;0,L17,"")</f>
        <v/>
      </c>
      <c r="R17" s="2100" t="str">
        <f t="shared" ref="R17:R25" si="2">IF(K17&gt;0,K17,"")</f>
        <v/>
      </c>
      <c r="S17" s="2100"/>
      <c r="T17" s="2100"/>
      <c r="U17" s="2100"/>
      <c r="V17" s="2100"/>
      <c r="W17" s="2100"/>
      <c r="X17" s="2101" t="str">
        <f t="shared" ref="X17:X25" si="3">IF(E17=1,"HRP",IF(E17=2,"VRP",IF(E17=3,"SCWP",IF(E17=4,"OTHP",""))))</f>
        <v/>
      </c>
      <c r="Y17" s="2100"/>
      <c r="Z17" s="3412"/>
      <c r="AA17" s="3413"/>
      <c r="AB17" s="2097" t="str">
        <f t="shared" si="0"/>
        <v>B-3.5.1.8</v>
      </c>
    </row>
    <row r="18" spans="1:28" s="2102" customFormat="1" ht="70.25" customHeight="1">
      <c r="A18" s="2097" t="s">
        <v>2557</v>
      </c>
      <c r="B18" s="3412"/>
      <c r="C18" s="3413"/>
      <c r="D18" s="2100"/>
      <c r="E18" s="2105"/>
      <c r="F18" s="2100"/>
      <c r="G18" s="2100"/>
      <c r="H18" s="2100"/>
      <c r="I18" s="2100"/>
      <c r="J18" s="2100"/>
      <c r="K18" s="2100"/>
      <c r="L18" s="2100"/>
      <c r="M18" s="2100"/>
      <c r="N18" s="2098"/>
      <c r="O18" s="2099"/>
      <c r="P18" s="2100"/>
      <c r="Q18" s="2097" t="str">
        <f t="shared" si="1"/>
        <v/>
      </c>
      <c r="R18" s="2100" t="str">
        <f t="shared" si="2"/>
        <v/>
      </c>
      <c r="S18" s="2100"/>
      <c r="T18" s="2100"/>
      <c r="U18" s="2100"/>
      <c r="V18" s="2100"/>
      <c r="W18" s="2100"/>
      <c r="X18" s="2101" t="str">
        <f t="shared" si="3"/>
        <v/>
      </c>
      <c r="Y18" s="2100"/>
      <c r="Z18" s="3412"/>
      <c r="AA18" s="3413"/>
      <c r="AB18" s="2097" t="str">
        <f t="shared" si="0"/>
        <v>B-3.5.1.9</v>
      </c>
    </row>
    <row r="19" spans="1:28" s="2096" customFormat="1" ht="65" customHeight="1">
      <c r="A19" s="2092" t="s">
        <v>210</v>
      </c>
      <c r="B19" s="3402" t="s">
        <v>2540</v>
      </c>
      <c r="C19" s="3403"/>
      <c r="D19" s="2093" t="s">
        <v>2541</v>
      </c>
      <c r="E19" s="2093" t="s">
        <v>4263</v>
      </c>
      <c r="F19" s="2093" t="s">
        <v>1271</v>
      </c>
      <c r="G19" s="2093" t="s">
        <v>1272</v>
      </c>
      <c r="H19" s="2093" t="s">
        <v>2542</v>
      </c>
      <c r="I19" s="2093" t="s">
        <v>2543</v>
      </c>
      <c r="J19" s="2093" t="s">
        <v>2544</v>
      </c>
      <c r="K19" s="2093" t="s">
        <v>4264</v>
      </c>
      <c r="L19" s="2093" t="s">
        <v>4265</v>
      </c>
      <c r="M19" s="2093" t="s">
        <v>1370</v>
      </c>
      <c r="N19" s="2094" t="s">
        <v>223</v>
      </c>
      <c r="O19" s="2094" t="s">
        <v>224</v>
      </c>
      <c r="P19" s="2094" t="s">
        <v>1316</v>
      </c>
      <c r="Q19" s="2094" t="s">
        <v>4266</v>
      </c>
      <c r="R19" s="2094" t="s">
        <v>4267</v>
      </c>
      <c r="S19" s="2092" t="s">
        <v>1283</v>
      </c>
      <c r="T19" s="2092" t="s">
        <v>4268</v>
      </c>
      <c r="U19" s="2092" t="s">
        <v>2546</v>
      </c>
      <c r="V19" s="2092" t="s">
        <v>1285</v>
      </c>
      <c r="W19" s="2092" t="s">
        <v>1286</v>
      </c>
      <c r="X19" s="2092" t="s">
        <v>4269</v>
      </c>
      <c r="Y19" s="2092" t="s">
        <v>2547</v>
      </c>
      <c r="Z19" s="3438" t="s">
        <v>2548</v>
      </c>
      <c r="AA19" s="3439"/>
      <c r="AB19" s="2092" t="s">
        <v>358</v>
      </c>
    </row>
    <row r="20" spans="1:28" s="2102" customFormat="1" ht="70.25" customHeight="1">
      <c r="A20" s="2097" t="s">
        <v>2558</v>
      </c>
      <c r="B20" s="3412"/>
      <c r="C20" s="3413"/>
      <c r="D20" s="2100"/>
      <c r="E20" s="2105"/>
      <c r="F20" s="2100"/>
      <c r="G20" s="2100"/>
      <c r="H20" s="2100"/>
      <c r="I20" s="2100"/>
      <c r="J20" s="2100"/>
      <c r="K20" s="2100"/>
      <c r="L20" s="2100"/>
      <c r="M20" s="2100"/>
      <c r="N20" s="2098"/>
      <c r="O20" s="2099"/>
      <c r="P20" s="2100"/>
      <c r="Q20" s="2097" t="str">
        <f t="shared" ref="Q20" si="4">IF(L20&gt;0,L20,"")</f>
        <v/>
      </c>
      <c r="R20" s="2100" t="str">
        <f t="shared" ref="R20" si="5">IF(K20&gt;0,K20,"")</f>
        <v/>
      </c>
      <c r="S20" s="2100"/>
      <c r="T20" s="2100"/>
      <c r="U20" s="2100"/>
      <c r="V20" s="2100"/>
      <c r="W20" s="2100"/>
      <c r="X20" s="2101" t="str">
        <f t="shared" si="3"/>
        <v/>
      </c>
      <c r="Y20" s="2100"/>
      <c r="Z20" s="3412"/>
      <c r="AA20" s="3413"/>
      <c r="AB20" s="2097" t="str">
        <f t="shared" ref="AB20" si="6">A20</f>
        <v>B-3.5.1.10</v>
      </c>
    </row>
    <row r="21" spans="1:28" s="2102" customFormat="1" ht="70.25" customHeight="1">
      <c r="A21" s="2097" t="s">
        <v>2559</v>
      </c>
      <c r="B21" s="3412"/>
      <c r="C21" s="3413"/>
      <c r="D21" s="2100"/>
      <c r="E21" s="2105"/>
      <c r="F21" s="2100"/>
      <c r="G21" s="2100"/>
      <c r="H21" s="2100"/>
      <c r="I21" s="2100"/>
      <c r="J21" s="2100"/>
      <c r="K21" s="2100"/>
      <c r="L21" s="2100"/>
      <c r="M21" s="2100"/>
      <c r="N21" s="2098"/>
      <c r="O21" s="2099"/>
      <c r="P21" s="2100"/>
      <c r="Q21" s="2097" t="str">
        <f t="shared" si="1"/>
        <v/>
      </c>
      <c r="R21" s="2100" t="str">
        <f t="shared" si="2"/>
        <v/>
      </c>
      <c r="S21" s="2100"/>
      <c r="T21" s="2100"/>
      <c r="U21" s="2100"/>
      <c r="V21" s="2100"/>
      <c r="W21" s="2100"/>
      <c r="X21" s="2101" t="str">
        <f t="shared" si="3"/>
        <v/>
      </c>
      <c r="Y21" s="2100"/>
      <c r="Z21" s="3412"/>
      <c r="AA21" s="3413"/>
      <c r="AB21" s="2097" t="str">
        <f t="shared" si="0"/>
        <v>B-3.5.1.11</v>
      </c>
    </row>
    <row r="22" spans="1:28" s="2102" customFormat="1" ht="70.25" customHeight="1">
      <c r="A22" s="2097" t="s">
        <v>2560</v>
      </c>
      <c r="B22" s="3412"/>
      <c r="C22" s="3413"/>
      <c r="D22" s="2100"/>
      <c r="E22" s="2105"/>
      <c r="F22" s="2100"/>
      <c r="G22" s="2100"/>
      <c r="H22" s="2100"/>
      <c r="I22" s="2100"/>
      <c r="J22" s="2100"/>
      <c r="K22" s="2100"/>
      <c r="L22" s="2100"/>
      <c r="M22" s="2100"/>
      <c r="N22" s="2098"/>
      <c r="O22" s="2099"/>
      <c r="P22" s="2100"/>
      <c r="Q22" s="2097" t="str">
        <f t="shared" si="1"/>
        <v/>
      </c>
      <c r="R22" s="2100" t="str">
        <f t="shared" si="2"/>
        <v/>
      </c>
      <c r="S22" s="2100"/>
      <c r="T22" s="2100"/>
      <c r="U22" s="2100"/>
      <c r="V22" s="2100"/>
      <c r="W22" s="2100"/>
      <c r="X22" s="2101" t="str">
        <f t="shared" si="3"/>
        <v/>
      </c>
      <c r="Y22" s="2100"/>
      <c r="Z22" s="3412"/>
      <c r="AA22" s="3413"/>
      <c r="AB22" s="2097" t="str">
        <f t="shared" si="0"/>
        <v>B-3.5.1.12</v>
      </c>
    </row>
    <row r="23" spans="1:28" s="2102" customFormat="1" ht="70.25" customHeight="1">
      <c r="A23" s="2097" t="s">
        <v>2561</v>
      </c>
      <c r="B23" s="3412"/>
      <c r="C23" s="3413"/>
      <c r="D23" s="2100"/>
      <c r="E23" s="2105"/>
      <c r="F23" s="2100"/>
      <c r="G23" s="2100"/>
      <c r="H23" s="2100"/>
      <c r="I23" s="2100"/>
      <c r="J23" s="2100"/>
      <c r="K23" s="2100"/>
      <c r="L23" s="2100"/>
      <c r="M23" s="2100"/>
      <c r="N23" s="2098"/>
      <c r="O23" s="2099"/>
      <c r="P23" s="2100"/>
      <c r="Q23" s="2097" t="str">
        <f t="shared" si="1"/>
        <v/>
      </c>
      <c r="R23" s="2100" t="str">
        <f t="shared" si="2"/>
        <v/>
      </c>
      <c r="S23" s="2100"/>
      <c r="T23" s="2100"/>
      <c r="U23" s="2100"/>
      <c r="V23" s="2100"/>
      <c r="W23" s="2100"/>
      <c r="X23" s="2101" t="str">
        <f t="shared" si="3"/>
        <v/>
      </c>
      <c r="Y23" s="2100"/>
      <c r="Z23" s="3412"/>
      <c r="AA23" s="3413"/>
      <c r="AB23" s="2097" t="str">
        <f t="shared" si="0"/>
        <v>B-3.5.1.13</v>
      </c>
    </row>
    <row r="24" spans="1:28" s="2102" customFormat="1" ht="70.25" customHeight="1">
      <c r="A24" s="2097" t="s">
        <v>2562</v>
      </c>
      <c r="B24" s="3412"/>
      <c r="C24" s="3413"/>
      <c r="D24" s="2100"/>
      <c r="E24" s="2105"/>
      <c r="F24" s="2100"/>
      <c r="G24" s="2100"/>
      <c r="H24" s="2100"/>
      <c r="I24" s="2100"/>
      <c r="J24" s="2100"/>
      <c r="K24" s="2100"/>
      <c r="L24" s="2100"/>
      <c r="M24" s="2100"/>
      <c r="N24" s="2098"/>
      <c r="O24" s="2099"/>
      <c r="P24" s="2100"/>
      <c r="Q24" s="2097" t="str">
        <f t="shared" si="1"/>
        <v/>
      </c>
      <c r="R24" s="2100" t="str">
        <f t="shared" si="2"/>
        <v/>
      </c>
      <c r="S24" s="2100"/>
      <c r="T24" s="2100"/>
      <c r="U24" s="2100"/>
      <c r="V24" s="2100"/>
      <c r="W24" s="2100"/>
      <c r="X24" s="2101" t="str">
        <f t="shared" si="3"/>
        <v/>
      </c>
      <c r="Y24" s="2100"/>
      <c r="Z24" s="3412"/>
      <c r="AA24" s="3413"/>
      <c r="AB24" s="2097" t="str">
        <f t="shared" si="0"/>
        <v>B-3.5.1.14</v>
      </c>
    </row>
    <row r="25" spans="1:28" s="2102" customFormat="1" ht="70.25" customHeight="1">
      <c r="A25" s="2097" t="s">
        <v>2563</v>
      </c>
      <c r="B25" s="3412"/>
      <c r="C25" s="3413"/>
      <c r="D25" s="2100"/>
      <c r="E25" s="2105"/>
      <c r="F25" s="2100"/>
      <c r="G25" s="2100"/>
      <c r="H25" s="2100"/>
      <c r="I25" s="2100"/>
      <c r="J25" s="2100"/>
      <c r="K25" s="2100"/>
      <c r="L25" s="2100"/>
      <c r="M25" s="2100"/>
      <c r="N25" s="2098"/>
      <c r="O25" s="2099"/>
      <c r="P25" s="2100"/>
      <c r="Q25" s="2097" t="str">
        <f t="shared" si="1"/>
        <v/>
      </c>
      <c r="R25" s="2100" t="str">
        <f t="shared" si="2"/>
        <v/>
      </c>
      <c r="S25" s="2100"/>
      <c r="T25" s="2100"/>
      <c r="U25" s="2100"/>
      <c r="V25" s="2100"/>
      <c r="W25" s="2100"/>
      <c r="X25" s="2101" t="str">
        <f t="shared" si="3"/>
        <v/>
      </c>
      <c r="Y25" s="2100"/>
      <c r="Z25" s="3412"/>
      <c r="AA25" s="3413"/>
      <c r="AB25" s="2097" t="str">
        <f t="shared" si="0"/>
        <v>B-3.5.1.15</v>
      </c>
    </row>
    <row r="26" spans="1:28" s="2102" customFormat="1" ht="20" customHeight="1">
      <c r="A26" s="2108" t="s">
        <v>472</v>
      </c>
      <c r="B26" s="2109"/>
      <c r="C26" s="2109"/>
      <c r="D26" s="2109"/>
      <c r="E26" s="2109"/>
      <c r="F26" s="2109"/>
      <c r="G26" s="2109"/>
      <c r="H26" s="2109"/>
      <c r="I26" s="2109"/>
      <c r="J26" s="2109"/>
      <c r="K26" s="2109"/>
      <c r="L26" s="2109"/>
      <c r="M26" s="2109"/>
      <c r="N26" s="2110"/>
      <c r="O26" s="2111"/>
      <c r="P26" s="2109"/>
      <c r="Q26" s="2109"/>
      <c r="R26" s="2109"/>
      <c r="S26" s="2109"/>
      <c r="T26" s="2109"/>
      <c r="U26" s="2109"/>
      <c r="V26" s="2109"/>
      <c r="W26" s="2109"/>
      <c r="X26" s="2109"/>
      <c r="Y26" s="2109"/>
      <c r="Z26" s="2109"/>
      <c r="AA26" s="2109"/>
      <c r="AB26" s="2112" t="s">
        <v>342</v>
      </c>
    </row>
    <row r="27" spans="1:28" s="2102" customFormat="1" ht="20" customHeight="1">
      <c r="A27" s="2113" t="s">
        <v>4276</v>
      </c>
      <c r="B27" s="2114"/>
      <c r="C27" s="2114"/>
      <c r="D27" s="2114"/>
      <c r="E27" s="2114"/>
      <c r="F27" s="2114"/>
      <c r="G27" s="2114"/>
      <c r="H27" s="2114"/>
      <c r="I27" s="2114"/>
      <c r="J27" s="2114"/>
      <c r="K27" s="2114"/>
      <c r="L27" s="2114"/>
      <c r="M27" s="2114"/>
      <c r="N27" s="2115"/>
      <c r="O27" s="2116"/>
      <c r="P27" s="2114"/>
      <c r="Q27" s="2114"/>
      <c r="R27" s="2114"/>
      <c r="S27" s="2114"/>
      <c r="T27" s="2114"/>
      <c r="U27" s="2114"/>
      <c r="V27" s="2114"/>
      <c r="W27" s="2114"/>
      <c r="X27" s="2114"/>
      <c r="Y27" s="2114"/>
      <c r="Z27" s="2114"/>
      <c r="AA27" s="2114"/>
      <c r="AB27" s="909" t="s">
        <v>4277</v>
      </c>
    </row>
    <row r="28" spans="1:28" s="2102" customFormat="1" ht="20" customHeight="1">
      <c r="A28" s="2117" t="s">
        <v>4278</v>
      </c>
      <c r="B28" s="2114"/>
      <c r="C28" s="2114"/>
      <c r="D28" s="2114"/>
      <c r="E28" s="2114"/>
      <c r="F28" s="2114"/>
      <c r="G28" s="2114"/>
      <c r="H28" s="2114"/>
      <c r="I28" s="2114"/>
      <c r="J28" s="2114"/>
      <c r="K28" s="2114"/>
      <c r="L28" s="2114"/>
      <c r="M28" s="2114"/>
      <c r="N28" s="2115"/>
      <c r="O28" s="2116"/>
      <c r="P28" s="2114"/>
      <c r="Q28" s="2114"/>
      <c r="R28" s="2114"/>
      <c r="S28" s="2114"/>
      <c r="T28" s="2114"/>
      <c r="U28" s="2114"/>
      <c r="V28" s="2114"/>
      <c r="W28" s="2114"/>
      <c r="X28" s="2114"/>
      <c r="Y28" s="2114"/>
      <c r="Z28" s="2114"/>
      <c r="AA28" s="2114"/>
      <c r="AB28" s="906" t="s">
        <v>4279</v>
      </c>
    </row>
    <row r="29" spans="1:28" s="2102" customFormat="1" ht="20" customHeight="1">
      <c r="A29" s="2117" t="s">
        <v>4280</v>
      </c>
      <c r="B29" s="2114"/>
      <c r="C29" s="2114"/>
      <c r="D29" s="2114"/>
      <c r="E29" s="2114"/>
      <c r="F29" s="2114"/>
      <c r="G29" s="2114"/>
      <c r="H29" s="2114"/>
      <c r="I29" s="2114"/>
      <c r="J29" s="2114"/>
      <c r="K29" s="2114"/>
      <c r="L29" s="2114"/>
      <c r="M29" s="2114"/>
      <c r="N29" s="2115"/>
      <c r="O29" s="2116"/>
      <c r="P29" s="2114"/>
      <c r="Q29" s="2114"/>
      <c r="R29" s="2114"/>
      <c r="S29" s="2114"/>
      <c r="T29" s="2114"/>
      <c r="U29" s="2114"/>
      <c r="V29" s="2114"/>
      <c r="W29" s="2114"/>
      <c r="X29" s="2114"/>
      <c r="Y29" s="2114"/>
      <c r="Z29" s="2114"/>
      <c r="AA29" s="2114"/>
      <c r="AB29" s="2118" t="s">
        <v>4281</v>
      </c>
    </row>
    <row r="30" spans="1:28" ht="25.25" customHeight="1">
      <c r="A30" s="2119" t="s">
        <v>2564</v>
      </c>
      <c r="B30" s="2120"/>
      <c r="C30" s="2120"/>
      <c r="D30" s="2120"/>
      <c r="E30" s="2121"/>
      <c r="F30" s="2121"/>
      <c r="G30" s="2121"/>
      <c r="H30" s="2121"/>
      <c r="I30" s="2121"/>
      <c r="J30" s="2122"/>
      <c r="K30" s="2122"/>
      <c r="L30" s="2122"/>
      <c r="M30" s="2122"/>
      <c r="N30" s="2123"/>
      <c r="O30" s="2119"/>
      <c r="P30" s="2121"/>
      <c r="Q30" s="2121"/>
      <c r="R30" s="2121"/>
      <c r="S30" s="2121"/>
      <c r="T30" s="2121"/>
      <c r="U30" s="2121"/>
      <c r="V30" s="2121"/>
      <c r="W30" s="2122"/>
      <c r="X30" s="2122"/>
      <c r="Y30" s="2122"/>
      <c r="Z30" s="2122"/>
      <c r="AA30" s="2122"/>
      <c r="AB30" s="2124" t="s">
        <v>2565</v>
      </c>
    </row>
    <row r="31" spans="1:28" s="2128" customFormat="1" ht="66" customHeight="1">
      <c r="A31" s="2092" t="s">
        <v>210</v>
      </c>
      <c r="B31" s="3116" t="s">
        <v>2566</v>
      </c>
      <c r="C31" s="3117"/>
      <c r="D31" s="3438" t="s">
        <v>4282</v>
      </c>
      <c r="E31" s="3439"/>
      <c r="F31" s="2092" t="s">
        <v>2567</v>
      </c>
      <c r="G31" s="2092" t="s">
        <v>2568</v>
      </c>
      <c r="H31" s="2125" t="s">
        <v>4283</v>
      </c>
      <c r="I31" s="2125" t="s">
        <v>4284</v>
      </c>
      <c r="J31" s="3426" t="s">
        <v>1370</v>
      </c>
      <c r="K31" s="3426"/>
      <c r="L31" s="3426"/>
      <c r="M31" s="3426"/>
      <c r="N31" s="2092" t="s">
        <v>223</v>
      </c>
      <c r="O31" s="2092" t="s">
        <v>224</v>
      </c>
      <c r="P31" s="3404" t="s">
        <v>2569</v>
      </c>
      <c r="Q31" s="3404"/>
      <c r="R31" s="3404"/>
      <c r="S31" s="3404"/>
      <c r="T31" s="2092" t="s">
        <v>4285</v>
      </c>
      <c r="U31" s="2125" t="s">
        <v>4286</v>
      </c>
      <c r="V31" s="2092" t="s">
        <v>2570</v>
      </c>
      <c r="W31" s="2092" t="s">
        <v>2571</v>
      </c>
      <c r="X31" s="3404" t="s">
        <v>4287</v>
      </c>
      <c r="Y31" s="3404"/>
      <c r="Z31" s="3448" t="s">
        <v>2572</v>
      </c>
      <c r="AA31" s="3448"/>
      <c r="AB31" s="2127" t="s">
        <v>358</v>
      </c>
    </row>
    <row r="32" spans="1:28" s="2133" customFormat="1" ht="70.25" customHeight="1">
      <c r="A32" s="2107" t="s">
        <v>2573</v>
      </c>
      <c r="B32" s="3411"/>
      <c r="C32" s="3411"/>
      <c r="D32" s="3411"/>
      <c r="E32" s="3411"/>
      <c r="F32" s="2129"/>
      <c r="G32" s="2129"/>
      <c r="H32" s="2130"/>
      <c r="I32" s="2100"/>
      <c r="J32" s="3405"/>
      <c r="K32" s="3405"/>
      <c r="L32" s="3405"/>
      <c r="M32" s="3405"/>
      <c r="N32" s="2131"/>
      <c r="O32" s="2131"/>
      <c r="P32" s="3406"/>
      <c r="Q32" s="3406"/>
      <c r="R32" s="3406"/>
      <c r="S32" s="3406"/>
      <c r="T32" s="2132" t="str">
        <f>IF(I32&gt;0,I32,"")</f>
        <v/>
      </c>
      <c r="U32" s="2132" t="str">
        <f>IF(H32&gt;0,H32,"")</f>
        <v/>
      </c>
      <c r="V32" s="2132"/>
      <c r="W32" s="2129"/>
      <c r="X32" s="3411"/>
      <c r="Y32" s="3411"/>
      <c r="Z32" s="3411"/>
      <c r="AA32" s="3411"/>
      <c r="AB32" s="2107" t="str">
        <f t="shared" ref="AB32:AB47" si="7">A32</f>
        <v>3.5.2.1</v>
      </c>
    </row>
    <row r="33" spans="1:28" s="2133" customFormat="1" ht="70.25" customHeight="1">
      <c r="A33" s="2107" t="s">
        <v>2574</v>
      </c>
      <c r="B33" s="3411"/>
      <c r="C33" s="3411"/>
      <c r="D33" s="3411"/>
      <c r="E33" s="3411"/>
      <c r="F33" s="2129"/>
      <c r="G33" s="2129"/>
      <c r="H33" s="2130"/>
      <c r="I33" s="2100"/>
      <c r="J33" s="3405"/>
      <c r="K33" s="3405"/>
      <c r="L33" s="3405"/>
      <c r="M33" s="3405"/>
      <c r="N33" s="2131"/>
      <c r="O33" s="2131"/>
      <c r="P33" s="3406"/>
      <c r="Q33" s="3406"/>
      <c r="R33" s="3406"/>
      <c r="S33" s="3406"/>
      <c r="T33" s="2132" t="str">
        <f t="shared" ref="T33:T40" si="8">IF(I33&gt;0,I33,"")</f>
        <v/>
      </c>
      <c r="U33" s="2132" t="str">
        <f t="shared" ref="U33:U40" si="9">IF(H33&gt;0,H33,"")</f>
        <v/>
      </c>
      <c r="V33" s="2132"/>
      <c r="W33" s="2129"/>
      <c r="X33" s="3411"/>
      <c r="Y33" s="3411"/>
      <c r="Z33" s="3411"/>
      <c r="AA33" s="3411"/>
      <c r="AB33" s="2107" t="str">
        <f t="shared" si="7"/>
        <v>3.5.2.2</v>
      </c>
    </row>
    <row r="34" spans="1:28" s="2133" customFormat="1" ht="70.25" customHeight="1">
      <c r="A34" s="2107" t="s">
        <v>2575</v>
      </c>
      <c r="B34" s="3411"/>
      <c r="C34" s="3411"/>
      <c r="D34" s="3411"/>
      <c r="E34" s="3411"/>
      <c r="F34" s="2129"/>
      <c r="G34" s="2129"/>
      <c r="H34" s="2130"/>
      <c r="I34" s="2100"/>
      <c r="J34" s="3405"/>
      <c r="K34" s="3405"/>
      <c r="L34" s="3405"/>
      <c r="M34" s="3405"/>
      <c r="N34" s="2131"/>
      <c r="O34" s="2131"/>
      <c r="P34" s="3406"/>
      <c r="Q34" s="3406"/>
      <c r="R34" s="3406"/>
      <c r="S34" s="3406"/>
      <c r="T34" s="2132" t="str">
        <f t="shared" si="8"/>
        <v/>
      </c>
      <c r="U34" s="2132" t="str">
        <f t="shared" si="9"/>
        <v/>
      </c>
      <c r="V34" s="2132"/>
      <c r="W34" s="2129"/>
      <c r="X34" s="3411"/>
      <c r="Y34" s="3411"/>
      <c r="Z34" s="3411"/>
      <c r="AA34" s="3411"/>
      <c r="AB34" s="2107" t="str">
        <f t="shared" si="7"/>
        <v>3.5.2.3</v>
      </c>
    </row>
    <row r="35" spans="1:28" s="2133" customFormat="1" ht="70.25" customHeight="1">
      <c r="A35" s="2107" t="s">
        <v>2576</v>
      </c>
      <c r="B35" s="3411"/>
      <c r="C35" s="3411"/>
      <c r="D35" s="3411"/>
      <c r="E35" s="3411"/>
      <c r="F35" s="2129"/>
      <c r="G35" s="2129"/>
      <c r="H35" s="2130"/>
      <c r="I35" s="2100"/>
      <c r="J35" s="3405"/>
      <c r="K35" s="3405"/>
      <c r="L35" s="3405"/>
      <c r="M35" s="3405"/>
      <c r="N35" s="2131"/>
      <c r="O35" s="2131"/>
      <c r="P35" s="3406"/>
      <c r="Q35" s="3406"/>
      <c r="R35" s="3406"/>
      <c r="S35" s="3406"/>
      <c r="T35" s="2132" t="str">
        <f t="shared" si="8"/>
        <v/>
      </c>
      <c r="U35" s="2132" t="str">
        <f t="shared" si="9"/>
        <v/>
      </c>
      <c r="V35" s="2132"/>
      <c r="W35" s="2129"/>
      <c r="X35" s="3411"/>
      <c r="Y35" s="3411"/>
      <c r="Z35" s="3411"/>
      <c r="AA35" s="3411"/>
      <c r="AB35" s="2107" t="str">
        <f t="shared" si="7"/>
        <v>3.5.2.4</v>
      </c>
    </row>
    <row r="36" spans="1:28" s="2133" customFormat="1" ht="70.25" customHeight="1">
      <c r="A36" s="2107" t="s">
        <v>2577</v>
      </c>
      <c r="B36" s="3411"/>
      <c r="C36" s="3411"/>
      <c r="D36" s="3411"/>
      <c r="E36" s="3411"/>
      <c r="F36" s="2129"/>
      <c r="G36" s="2129"/>
      <c r="H36" s="2130"/>
      <c r="I36" s="2100"/>
      <c r="J36" s="3405"/>
      <c r="K36" s="3405"/>
      <c r="L36" s="3405"/>
      <c r="M36" s="3405"/>
      <c r="N36" s="2131"/>
      <c r="O36" s="2131"/>
      <c r="P36" s="3406"/>
      <c r="Q36" s="3406"/>
      <c r="R36" s="3406"/>
      <c r="S36" s="3406"/>
      <c r="T36" s="2132" t="str">
        <f t="shared" si="8"/>
        <v/>
      </c>
      <c r="U36" s="2132" t="str">
        <f t="shared" si="9"/>
        <v/>
      </c>
      <c r="V36" s="2132"/>
      <c r="W36" s="2129"/>
      <c r="X36" s="3411"/>
      <c r="Y36" s="3411"/>
      <c r="Z36" s="3411"/>
      <c r="AA36" s="3411"/>
      <c r="AB36" s="2107" t="str">
        <f t="shared" si="7"/>
        <v>3.5.2.5</v>
      </c>
    </row>
    <row r="37" spans="1:28" s="2133" customFormat="1" ht="70.25" customHeight="1">
      <c r="A37" s="2107" t="s">
        <v>2578</v>
      </c>
      <c r="B37" s="3411"/>
      <c r="C37" s="3411"/>
      <c r="D37" s="3411"/>
      <c r="E37" s="3411"/>
      <c r="F37" s="2129"/>
      <c r="G37" s="2129"/>
      <c r="H37" s="2130"/>
      <c r="I37" s="2100"/>
      <c r="J37" s="3405"/>
      <c r="K37" s="3405"/>
      <c r="L37" s="3405"/>
      <c r="M37" s="3405"/>
      <c r="N37" s="2131"/>
      <c r="O37" s="2131"/>
      <c r="P37" s="3406"/>
      <c r="Q37" s="3406"/>
      <c r="R37" s="3406"/>
      <c r="S37" s="3406"/>
      <c r="T37" s="2132" t="str">
        <f t="shared" si="8"/>
        <v/>
      </c>
      <c r="U37" s="2132" t="str">
        <f t="shared" si="9"/>
        <v/>
      </c>
      <c r="V37" s="2132"/>
      <c r="W37" s="2129"/>
      <c r="X37" s="3411"/>
      <c r="Y37" s="3411"/>
      <c r="Z37" s="3411"/>
      <c r="AA37" s="3411"/>
      <c r="AB37" s="2107" t="str">
        <f t="shared" si="7"/>
        <v>3.5.2.6</v>
      </c>
    </row>
    <row r="38" spans="1:28" s="2133" customFormat="1" ht="70.25" customHeight="1">
      <c r="A38" s="2107" t="s">
        <v>2579</v>
      </c>
      <c r="B38" s="3411"/>
      <c r="C38" s="3411"/>
      <c r="D38" s="3411"/>
      <c r="E38" s="3411"/>
      <c r="F38" s="2129"/>
      <c r="G38" s="2129"/>
      <c r="H38" s="2130"/>
      <c r="I38" s="2100"/>
      <c r="J38" s="3405"/>
      <c r="K38" s="3405"/>
      <c r="L38" s="3405"/>
      <c r="M38" s="3405"/>
      <c r="N38" s="2131"/>
      <c r="O38" s="2131"/>
      <c r="P38" s="3406"/>
      <c r="Q38" s="3406"/>
      <c r="R38" s="3406"/>
      <c r="S38" s="3406"/>
      <c r="T38" s="2132" t="str">
        <f t="shared" si="8"/>
        <v/>
      </c>
      <c r="U38" s="2132" t="str">
        <f t="shared" si="9"/>
        <v/>
      </c>
      <c r="V38" s="2132"/>
      <c r="W38" s="2129"/>
      <c r="X38" s="3411"/>
      <c r="Y38" s="3411"/>
      <c r="Z38" s="3411"/>
      <c r="AA38" s="3411"/>
      <c r="AB38" s="2107" t="str">
        <f t="shared" si="7"/>
        <v>3.5.2.7</v>
      </c>
    </row>
    <row r="39" spans="1:28" s="2133" customFormat="1" ht="70.25" customHeight="1">
      <c r="A39" s="2107" t="s">
        <v>2580</v>
      </c>
      <c r="B39" s="3411"/>
      <c r="C39" s="3411"/>
      <c r="D39" s="3411"/>
      <c r="E39" s="3411"/>
      <c r="F39" s="2129"/>
      <c r="G39" s="2129"/>
      <c r="H39" s="2130"/>
      <c r="I39" s="2100"/>
      <c r="J39" s="3405"/>
      <c r="K39" s="3405"/>
      <c r="L39" s="3405"/>
      <c r="M39" s="3405"/>
      <c r="N39" s="2131"/>
      <c r="O39" s="2131"/>
      <c r="P39" s="3406"/>
      <c r="Q39" s="3406"/>
      <c r="R39" s="3406"/>
      <c r="S39" s="3406"/>
      <c r="T39" s="2132" t="str">
        <f t="shared" si="8"/>
        <v/>
      </c>
      <c r="U39" s="2132" t="str">
        <f t="shared" si="9"/>
        <v/>
      </c>
      <c r="V39" s="2132"/>
      <c r="W39" s="2129"/>
      <c r="X39" s="3411"/>
      <c r="Y39" s="3411"/>
      <c r="Z39" s="3411"/>
      <c r="AA39" s="3411"/>
      <c r="AB39" s="2107" t="str">
        <f t="shared" si="7"/>
        <v>3.5.2.8</v>
      </c>
    </row>
    <row r="40" spans="1:28" s="2128" customFormat="1" ht="70.25" customHeight="1">
      <c r="A40" s="2107" t="s">
        <v>2581</v>
      </c>
      <c r="B40" s="3411"/>
      <c r="C40" s="3411"/>
      <c r="D40" s="3411"/>
      <c r="E40" s="3411"/>
      <c r="F40" s="2129"/>
      <c r="G40" s="2129"/>
      <c r="H40" s="2130"/>
      <c r="I40" s="2100"/>
      <c r="J40" s="3405"/>
      <c r="K40" s="3405"/>
      <c r="L40" s="3405"/>
      <c r="M40" s="3405"/>
      <c r="N40" s="2131"/>
      <c r="O40" s="2131"/>
      <c r="P40" s="3406"/>
      <c r="Q40" s="3406"/>
      <c r="R40" s="3406"/>
      <c r="S40" s="3406"/>
      <c r="T40" s="2132" t="str">
        <f t="shared" si="8"/>
        <v/>
      </c>
      <c r="U40" s="2132" t="str">
        <f t="shared" si="9"/>
        <v/>
      </c>
      <c r="V40" s="2132"/>
      <c r="W40" s="2129"/>
      <c r="X40" s="3411"/>
      <c r="Y40" s="3411"/>
      <c r="Z40" s="3411"/>
      <c r="AA40" s="3411"/>
      <c r="AB40" s="2107" t="str">
        <f t="shared" si="7"/>
        <v>3.5.2.9</v>
      </c>
    </row>
    <row r="41" spans="1:28" s="2128" customFormat="1" ht="66" customHeight="1">
      <c r="A41" s="2134" t="s">
        <v>210</v>
      </c>
      <c r="B41" s="3116" t="s">
        <v>2566</v>
      </c>
      <c r="C41" s="3117"/>
      <c r="D41" s="3438" t="s">
        <v>4288</v>
      </c>
      <c r="E41" s="3439"/>
      <c r="F41" s="2092" t="s">
        <v>2567</v>
      </c>
      <c r="G41" s="2092" t="s">
        <v>2568</v>
      </c>
      <c r="H41" s="2125" t="s">
        <v>4283</v>
      </c>
      <c r="I41" s="2125" t="s">
        <v>4284</v>
      </c>
      <c r="J41" s="3426" t="s">
        <v>1370</v>
      </c>
      <c r="K41" s="3426"/>
      <c r="L41" s="3426"/>
      <c r="M41" s="3426"/>
      <c r="N41" s="2092" t="s">
        <v>223</v>
      </c>
      <c r="O41" s="2092" t="s">
        <v>224</v>
      </c>
      <c r="P41" s="3404" t="s">
        <v>2569</v>
      </c>
      <c r="Q41" s="3404"/>
      <c r="R41" s="3404"/>
      <c r="S41" s="3404"/>
      <c r="T41" s="2092" t="s">
        <v>4285</v>
      </c>
      <c r="U41" s="2125" t="s">
        <v>4286</v>
      </c>
      <c r="V41" s="2092" t="s">
        <v>2570</v>
      </c>
      <c r="W41" s="2092" t="s">
        <v>2571</v>
      </c>
      <c r="X41" s="3404" t="s">
        <v>4289</v>
      </c>
      <c r="Y41" s="3404"/>
      <c r="Z41" s="3448" t="s">
        <v>2572</v>
      </c>
      <c r="AA41" s="3448"/>
      <c r="AB41" s="2127" t="s">
        <v>358</v>
      </c>
    </row>
    <row r="42" spans="1:28" s="2133" customFormat="1" ht="70.25" customHeight="1">
      <c r="A42" s="2107" t="s">
        <v>2582</v>
      </c>
      <c r="B42" s="3411"/>
      <c r="C42" s="3411"/>
      <c r="D42" s="3411"/>
      <c r="E42" s="3411"/>
      <c r="F42" s="2129"/>
      <c r="G42" s="2129"/>
      <c r="H42" s="2130"/>
      <c r="I42" s="2100"/>
      <c r="J42" s="3405"/>
      <c r="K42" s="3405"/>
      <c r="L42" s="3405"/>
      <c r="M42" s="3405"/>
      <c r="N42" s="2131"/>
      <c r="O42" s="2131"/>
      <c r="P42" s="3406"/>
      <c r="Q42" s="3406"/>
      <c r="R42" s="3406"/>
      <c r="S42" s="3406"/>
      <c r="T42" s="2132"/>
      <c r="U42" s="2132"/>
      <c r="V42" s="2132"/>
      <c r="W42" s="2129"/>
      <c r="X42" s="3411"/>
      <c r="Y42" s="3411"/>
      <c r="Z42" s="3411"/>
      <c r="AA42" s="3411"/>
      <c r="AB42" s="2107" t="str">
        <f t="shared" si="7"/>
        <v>3.5.2.10</v>
      </c>
    </row>
    <row r="43" spans="1:28" s="2133" customFormat="1" ht="70.25" customHeight="1">
      <c r="A43" s="2107" t="s">
        <v>2583</v>
      </c>
      <c r="B43" s="3411"/>
      <c r="C43" s="3411"/>
      <c r="D43" s="3411"/>
      <c r="E43" s="3411"/>
      <c r="F43" s="2129"/>
      <c r="G43" s="2129"/>
      <c r="H43" s="2130"/>
      <c r="I43" s="2100"/>
      <c r="J43" s="3405"/>
      <c r="K43" s="3405"/>
      <c r="L43" s="3405"/>
      <c r="M43" s="3405"/>
      <c r="N43" s="2131"/>
      <c r="O43" s="2131"/>
      <c r="P43" s="3406"/>
      <c r="Q43" s="3406"/>
      <c r="R43" s="3406"/>
      <c r="S43" s="3406"/>
      <c r="T43" s="2132"/>
      <c r="U43" s="2132"/>
      <c r="V43" s="2132"/>
      <c r="W43" s="2129"/>
      <c r="X43" s="3411"/>
      <c r="Y43" s="3411"/>
      <c r="Z43" s="3411"/>
      <c r="AA43" s="3411"/>
      <c r="AB43" s="2107" t="str">
        <f t="shared" si="7"/>
        <v>3.5.2.11</v>
      </c>
    </row>
    <row r="44" spans="1:28" s="2133" customFormat="1" ht="70.25" customHeight="1">
      <c r="A44" s="2107" t="s">
        <v>2584</v>
      </c>
      <c r="B44" s="3411"/>
      <c r="C44" s="3411"/>
      <c r="D44" s="3411"/>
      <c r="E44" s="3411"/>
      <c r="F44" s="2129"/>
      <c r="G44" s="2129"/>
      <c r="H44" s="2130"/>
      <c r="I44" s="2100"/>
      <c r="J44" s="3405"/>
      <c r="K44" s="3405"/>
      <c r="L44" s="3405"/>
      <c r="M44" s="3405"/>
      <c r="N44" s="2131"/>
      <c r="O44" s="2131"/>
      <c r="P44" s="3406"/>
      <c r="Q44" s="3406"/>
      <c r="R44" s="3406"/>
      <c r="S44" s="3406"/>
      <c r="T44" s="2132"/>
      <c r="U44" s="2132"/>
      <c r="V44" s="2132"/>
      <c r="W44" s="2129"/>
      <c r="X44" s="3411"/>
      <c r="Y44" s="3411"/>
      <c r="Z44" s="3411"/>
      <c r="AA44" s="3411"/>
      <c r="AB44" s="2107" t="str">
        <f t="shared" si="7"/>
        <v>3.5.2.12</v>
      </c>
    </row>
    <row r="45" spans="1:28" s="2133" customFormat="1" ht="70.25" customHeight="1">
      <c r="A45" s="2107" t="s">
        <v>2585</v>
      </c>
      <c r="B45" s="3411"/>
      <c r="C45" s="3411"/>
      <c r="D45" s="3411"/>
      <c r="E45" s="3411"/>
      <c r="F45" s="2129"/>
      <c r="G45" s="2129"/>
      <c r="H45" s="2130"/>
      <c r="I45" s="2100"/>
      <c r="J45" s="3405"/>
      <c r="K45" s="3405"/>
      <c r="L45" s="3405"/>
      <c r="M45" s="3405"/>
      <c r="N45" s="2131"/>
      <c r="O45" s="2131"/>
      <c r="P45" s="3406"/>
      <c r="Q45" s="3406"/>
      <c r="R45" s="3406"/>
      <c r="S45" s="3406"/>
      <c r="T45" s="2132"/>
      <c r="U45" s="2132"/>
      <c r="V45" s="2132"/>
      <c r="W45" s="2129"/>
      <c r="X45" s="3411"/>
      <c r="Y45" s="3411"/>
      <c r="Z45" s="3411"/>
      <c r="AA45" s="3411"/>
      <c r="AB45" s="2107" t="str">
        <f t="shared" si="7"/>
        <v>3.5.2.13</v>
      </c>
    </row>
    <row r="46" spans="1:28" s="2133" customFormat="1" ht="70.25" customHeight="1">
      <c r="A46" s="2107" t="s">
        <v>2586</v>
      </c>
      <c r="B46" s="3411"/>
      <c r="C46" s="3411"/>
      <c r="D46" s="3411"/>
      <c r="E46" s="3411"/>
      <c r="F46" s="2129"/>
      <c r="G46" s="2129"/>
      <c r="H46" s="2130"/>
      <c r="I46" s="2100"/>
      <c r="J46" s="3405"/>
      <c r="K46" s="3405"/>
      <c r="L46" s="3405"/>
      <c r="M46" s="3405"/>
      <c r="N46" s="2131"/>
      <c r="O46" s="2131"/>
      <c r="P46" s="3406"/>
      <c r="Q46" s="3406"/>
      <c r="R46" s="3406"/>
      <c r="S46" s="3406"/>
      <c r="T46" s="2132"/>
      <c r="U46" s="2132"/>
      <c r="V46" s="2132"/>
      <c r="W46" s="2129"/>
      <c r="X46" s="3411"/>
      <c r="Y46" s="3411"/>
      <c r="Z46" s="3411"/>
      <c r="AA46" s="3411"/>
      <c r="AB46" s="2107" t="str">
        <f t="shared" si="7"/>
        <v>3.5.2.14</v>
      </c>
    </row>
    <row r="47" spans="1:28" s="2133" customFormat="1" ht="70.25" customHeight="1">
      <c r="A47" s="2107" t="s">
        <v>2587</v>
      </c>
      <c r="B47" s="3411"/>
      <c r="C47" s="3411"/>
      <c r="D47" s="3411"/>
      <c r="E47" s="3411"/>
      <c r="F47" s="2129"/>
      <c r="G47" s="2129"/>
      <c r="H47" s="2130"/>
      <c r="I47" s="2100"/>
      <c r="J47" s="3405"/>
      <c r="K47" s="3405"/>
      <c r="L47" s="3405"/>
      <c r="M47" s="3405"/>
      <c r="N47" s="2131"/>
      <c r="O47" s="2131"/>
      <c r="P47" s="3406"/>
      <c r="Q47" s="3406"/>
      <c r="R47" s="3406"/>
      <c r="S47" s="3406"/>
      <c r="T47" s="2132"/>
      <c r="U47" s="2132"/>
      <c r="V47" s="2132"/>
      <c r="W47" s="2129"/>
      <c r="X47" s="3411"/>
      <c r="Y47" s="3411"/>
      <c r="Z47" s="3411"/>
      <c r="AA47" s="3411"/>
      <c r="AB47" s="2107" t="str">
        <f t="shared" si="7"/>
        <v>3.5.2.15</v>
      </c>
    </row>
    <row r="48" spans="1:28" s="2133" customFormat="1" ht="18" customHeight="1">
      <c r="A48" s="2135" t="s">
        <v>1298</v>
      </c>
      <c r="AB48" s="2136" t="s">
        <v>342</v>
      </c>
    </row>
    <row r="49" spans="1:45" s="2133" customFormat="1" ht="18" customHeight="1">
      <c r="A49" s="3414" t="s">
        <v>4290</v>
      </c>
      <c r="B49" s="3414"/>
      <c r="C49" s="3414"/>
      <c r="D49" s="3414"/>
      <c r="E49" s="3414"/>
      <c r="F49" s="3414"/>
      <c r="G49" s="3414"/>
      <c r="H49" s="3414"/>
      <c r="I49" s="3414"/>
      <c r="J49" s="3414"/>
      <c r="K49" s="3414"/>
      <c r="L49" s="3414"/>
      <c r="O49" s="3425" t="s">
        <v>4291</v>
      </c>
      <c r="P49" s="3425"/>
      <c r="Q49" s="3425"/>
      <c r="R49" s="3425"/>
      <c r="S49" s="3425"/>
      <c r="T49" s="3425"/>
      <c r="U49" s="3425"/>
      <c r="V49" s="3425"/>
      <c r="W49" s="3425"/>
      <c r="X49" s="3425"/>
      <c r="Y49" s="3425"/>
      <c r="Z49" s="3425"/>
      <c r="AA49" s="3425"/>
      <c r="AB49" s="3425"/>
    </row>
    <row r="50" spans="1:45" s="2133" customFormat="1" ht="18" customHeight="1">
      <c r="A50" s="3414"/>
      <c r="B50" s="3414"/>
      <c r="C50" s="3414"/>
      <c r="D50" s="3414"/>
      <c r="E50" s="3414"/>
      <c r="F50" s="3414"/>
      <c r="G50" s="3414"/>
      <c r="H50" s="3414"/>
      <c r="I50" s="3414"/>
      <c r="J50" s="3414"/>
      <c r="K50" s="3414"/>
      <c r="L50" s="3414"/>
      <c r="O50" s="3425"/>
      <c r="P50" s="3425"/>
      <c r="Q50" s="3425"/>
      <c r="R50" s="3425"/>
      <c r="S50" s="3425"/>
      <c r="T50" s="3425"/>
      <c r="U50" s="3425"/>
      <c r="V50" s="3425"/>
      <c r="W50" s="3425"/>
      <c r="X50" s="3425"/>
      <c r="Y50" s="3425"/>
      <c r="Z50" s="3425"/>
      <c r="AA50" s="3425"/>
      <c r="AB50" s="3425"/>
    </row>
    <row r="51" spans="1:45" s="2133" customFormat="1" ht="18" customHeight="1">
      <c r="A51" s="2135" t="s">
        <v>4292</v>
      </c>
      <c r="AB51" s="906" t="s">
        <v>2588</v>
      </c>
    </row>
    <row r="52" spans="1:45" s="2133" customFormat="1" ht="18" customHeight="1">
      <c r="A52" s="2135" t="s">
        <v>4293</v>
      </c>
      <c r="AB52" s="906" t="s">
        <v>2589</v>
      </c>
    </row>
    <row r="53" spans="1:45" ht="23" customHeight="1">
      <c r="A53" s="2119" t="s">
        <v>2590</v>
      </c>
      <c r="B53" s="2121"/>
      <c r="C53" s="2121"/>
      <c r="D53" s="2121"/>
      <c r="E53" s="2121"/>
      <c r="F53" s="2121"/>
      <c r="G53" s="2121"/>
      <c r="H53" s="2121"/>
      <c r="I53" s="2121"/>
      <c r="J53" s="2121"/>
      <c r="K53" s="2122"/>
      <c r="L53" s="2122"/>
      <c r="M53" s="2121"/>
      <c r="N53" s="2137"/>
      <c r="O53" s="2119"/>
      <c r="P53" s="2121"/>
      <c r="Q53" s="2121"/>
      <c r="R53" s="2121"/>
      <c r="S53" s="2121"/>
      <c r="T53" s="2121"/>
      <c r="U53" s="2121"/>
      <c r="V53" s="2122"/>
      <c r="W53" s="2122"/>
      <c r="X53" s="2138"/>
      <c r="Y53" s="2138"/>
      <c r="Z53" s="2138"/>
      <c r="AA53" s="2138"/>
      <c r="AB53" s="2124" t="s">
        <v>2591</v>
      </c>
    </row>
    <row r="54" spans="1:45" ht="75" customHeight="1">
      <c r="A54" s="2139" t="s">
        <v>210</v>
      </c>
      <c r="B54" s="2140" t="s">
        <v>4294</v>
      </c>
      <c r="C54" s="2141" t="s">
        <v>2592</v>
      </c>
      <c r="D54" s="2141" t="s">
        <v>2593</v>
      </c>
      <c r="E54" s="2142" t="s">
        <v>2568</v>
      </c>
      <c r="F54" s="2142" t="s">
        <v>2594</v>
      </c>
      <c r="G54" s="2142" t="s">
        <v>2595</v>
      </c>
      <c r="H54" s="2143" t="s">
        <v>1313</v>
      </c>
      <c r="I54" s="2141" t="s">
        <v>1312</v>
      </c>
      <c r="J54" s="2141" t="s">
        <v>2596</v>
      </c>
      <c r="K54" s="2142" t="s">
        <v>4295</v>
      </c>
      <c r="L54" s="2142" t="s">
        <v>4284</v>
      </c>
      <c r="M54" s="2144" t="s">
        <v>1279</v>
      </c>
      <c r="N54" s="2144" t="s">
        <v>223</v>
      </c>
      <c r="O54" s="2145" t="s">
        <v>224</v>
      </c>
      <c r="P54" s="2145" t="s">
        <v>1316</v>
      </c>
      <c r="Q54" s="2092" t="s">
        <v>4296</v>
      </c>
      <c r="R54" s="2125" t="s">
        <v>4297</v>
      </c>
      <c r="S54" s="2145" t="s">
        <v>2597</v>
      </c>
      <c r="T54" s="2092" t="s">
        <v>2598</v>
      </c>
      <c r="U54" s="2146" t="s">
        <v>1319</v>
      </c>
      <c r="V54" s="2125" t="s">
        <v>2599</v>
      </c>
      <c r="W54" s="2125" t="s">
        <v>2600</v>
      </c>
      <c r="X54" s="2092" t="s">
        <v>2601</v>
      </c>
      <c r="Y54" s="2092" t="s">
        <v>2602</v>
      </c>
      <c r="Z54" s="2092" t="s">
        <v>2603</v>
      </c>
      <c r="AA54" s="2126" t="s">
        <v>4298</v>
      </c>
      <c r="AB54" s="2134" t="s">
        <v>358</v>
      </c>
      <c r="AE54" s="2147"/>
      <c r="AF54" s="2147"/>
      <c r="AG54" s="2147"/>
      <c r="AH54" s="2147"/>
      <c r="AI54" s="2147"/>
      <c r="AJ54" s="2147"/>
      <c r="AK54" s="2147"/>
      <c r="AL54" s="2147"/>
      <c r="AM54" s="2147"/>
      <c r="AN54" s="2147"/>
      <c r="AO54" s="2147"/>
      <c r="AP54" s="2147"/>
      <c r="AQ54" s="2147"/>
      <c r="AR54" s="2147"/>
      <c r="AS54" s="2147"/>
    </row>
    <row r="55" spans="1:45" s="2133" customFormat="1" ht="70.25" customHeight="1">
      <c r="A55" s="2107" t="s">
        <v>2604</v>
      </c>
      <c r="B55" s="2103" t="s">
        <v>992</v>
      </c>
      <c r="C55" s="2103" t="s">
        <v>2605</v>
      </c>
      <c r="D55" s="2103" t="s">
        <v>2606</v>
      </c>
      <c r="E55" s="2104">
        <v>44805</v>
      </c>
      <c r="F55" s="2103">
        <v>12.5</v>
      </c>
      <c r="G55" s="2103">
        <v>5475</v>
      </c>
      <c r="H55" s="2103">
        <v>22.2</v>
      </c>
      <c r="I55" s="2103">
        <v>380</v>
      </c>
      <c r="J55" s="2103">
        <v>0.8</v>
      </c>
      <c r="K55" s="2103">
        <v>1</v>
      </c>
      <c r="L55" s="2103">
        <v>2</v>
      </c>
      <c r="M55" s="2103"/>
      <c r="N55" s="2103" t="s">
        <v>2607</v>
      </c>
      <c r="O55" s="2148" t="s">
        <v>4966</v>
      </c>
      <c r="P55" s="2148"/>
      <c r="Q55" s="2149">
        <f>IF(L55&gt;0,L55,"")</f>
        <v>2</v>
      </c>
      <c r="R55" s="2149">
        <f>IF(K55&gt;0,K55,"")</f>
        <v>1</v>
      </c>
      <c r="S55" s="2103">
        <v>0.8</v>
      </c>
      <c r="T55" s="2103">
        <v>380</v>
      </c>
      <c r="U55" s="2103">
        <v>22.2</v>
      </c>
      <c r="V55" s="2103">
        <v>5475</v>
      </c>
      <c r="W55" s="2103">
        <v>12.5</v>
      </c>
      <c r="X55" s="2104">
        <v>44805</v>
      </c>
      <c r="Y55" s="2103" t="s">
        <v>2606</v>
      </c>
      <c r="Z55" s="2103" t="s">
        <v>4967</v>
      </c>
      <c r="AA55" s="2103" t="s">
        <v>4874</v>
      </c>
      <c r="AB55" s="2107" t="str">
        <f t="shared" ref="AB55:AB70" si="10">A55</f>
        <v>B-3.5.3.1</v>
      </c>
    </row>
    <row r="56" spans="1:45" s="2133" customFormat="1" ht="70.25" customHeight="1">
      <c r="A56" s="2107" t="s">
        <v>2608</v>
      </c>
      <c r="B56" s="2103" t="s">
        <v>988</v>
      </c>
      <c r="C56" s="2103" t="s">
        <v>1882</v>
      </c>
      <c r="D56" s="2103">
        <v>1</v>
      </c>
      <c r="E56" s="2104">
        <v>44197</v>
      </c>
      <c r="F56" s="2103">
        <v>2.2000000000000002</v>
      </c>
      <c r="G56" s="2103">
        <v>2190</v>
      </c>
      <c r="H56" s="2103">
        <v>11</v>
      </c>
      <c r="I56" s="2103">
        <v>220</v>
      </c>
      <c r="J56" s="2103">
        <v>0.7</v>
      </c>
      <c r="K56" s="2103">
        <v>1</v>
      </c>
      <c r="L56" s="2103">
        <v>2</v>
      </c>
      <c r="M56" s="2103"/>
      <c r="N56" s="2103" t="s">
        <v>2609</v>
      </c>
      <c r="O56" s="2148" t="s">
        <v>4965</v>
      </c>
      <c r="P56" s="2148"/>
      <c r="Q56" s="2149">
        <f t="shared" ref="Q56:Q70" si="11">IF(L56&gt;0,L56,"")</f>
        <v>2</v>
      </c>
      <c r="R56" s="2149">
        <f t="shared" ref="R56:R70" si="12">IF(K56&gt;0,K56,"")</f>
        <v>1</v>
      </c>
      <c r="S56" s="2103">
        <v>0.7</v>
      </c>
      <c r="T56" s="2103">
        <v>220</v>
      </c>
      <c r="U56" s="2103">
        <v>11</v>
      </c>
      <c r="V56" s="2103">
        <v>2190</v>
      </c>
      <c r="W56" s="2103">
        <v>2.2000000000000002</v>
      </c>
      <c r="X56" s="2104">
        <v>44197</v>
      </c>
      <c r="Y56" s="2103">
        <v>1</v>
      </c>
      <c r="Z56" s="2103" t="s">
        <v>4964</v>
      </c>
      <c r="AA56" s="2103" t="s">
        <v>4894</v>
      </c>
      <c r="AB56" s="2107" t="str">
        <f t="shared" si="10"/>
        <v>B-3.5.3.2</v>
      </c>
    </row>
    <row r="57" spans="1:45" s="2133" customFormat="1" ht="70.25" customHeight="1">
      <c r="A57" s="2107" t="s">
        <v>2610</v>
      </c>
      <c r="B57" s="2103"/>
      <c r="C57" s="2103"/>
      <c r="D57" s="2103"/>
      <c r="E57" s="2103"/>
      <c r="F57" s="2103"/>
      <c r="G57" s="2103"/>
      <c r="H57" s="2103"/>
      <c r="I57" s="2103"/>
      <c r="J57" s="2103"/>
      <c r="K57" s="2103"/>
      <c r="L57" s="2103"/>
      <c r="M57" s="2103"/>
      <c r="N57" s="2103"/>
      <c r="O57" s="2148"/>
      <c r="P57" s="2148"/>
      <c r="Q57" s="2149" t="str">
        <f t="shared" si="11"/>
        <v/>
      </c>
      <c r="R57" s="2149" t="str">
        <f t="shared" si="12"/>
        <v/>
      </c>
      <c r="S57" s="2148"/>
      <c r="T57" s="2148"/>
      <c r="U57" s="2148"/>
      <c r="V57" s="2148"/>
      <c r="W57" s="2148"/>
      <c r="X57" s="2148"/>
      <c r="Y57" s="2148"/>
      <c r="Z57" s="2148"/>
      <c r="AA57" s="2148"/>
      <c r="AB57" s="2107" t="str">
        <f t="shared" si="10"/>
        <v>B-3.5.3.3</v>
      </c>
    </row>
    <row r="58" spans="1:45" s="2133" customFormat="1" ht="70.25" customHeight="1">
      <c r="A58" s="2107" t="s">
        <v>2611</v>
      </c>
      <c r="B58" s="2148"/>
      <c r="C58" s="2148"/>
      <c r="D58" s="2148"/>
      <c r="E58" s="2148"/>
      <c r="F58" s="2148"/>
      <c r="G58" s="2148"/>
      <c r="H58" s="2148"/>
      <c r="I58" s="2148"/>
      <c r="J58" s="2148"/>
      <c r="K58" s="2149"/>
      <c r="L58" s="2149"/>
      <c r="M58" s="2148"/>
      <c r="N58" s="2148"/>
      <c r="O58" s="2148"/>
      <c r="P58" s="2148"/>
      <c r="Q58" s="2149" t="str">
        <f t="shared" si="11"/>
        <v/>
      </c>
      <c r="R58" s="2149" t="str">
        <f t="shared" si="12"/>
        <v/>
      </c>
      <c r="S58" s="2148"/>
      <c r="T58" s="2148"/>
      <c r="U58" s="2148"/>
      <c r="V58" s="2148"/>
      <c r="W58" s="2148"/>
      <c r="X58" s="2148"/>
      <c r="Y58" s="2148"/>
      <c r="Z58" s="2148"/>
      <c r="AA58" s="2148"/>
      <c r="AB58" s="2107" t="str">
        <f t="shared" si="10"/>
        <v>B-3.5.3.4</v>
      </c>
    </row>
    <row r="59" spans="1:45" s="2133" customFormat="1" ht="70.25" customHeight="1">
      <c r="A59" s="2107" t="s">
        <v>2612</v>
      </c>
      <c r="B59" s="2148"/>
      <c r="C59" s="2148"/>
      <c r="D59" s="2148"/>
      <c r="E59" s="2148"/>
      <c r="F59" s="2148"/>
      <c r="G59" s="2148"/>
      <c r="H59" s="2148"/>
      <c r="I59" s="2148"/>
      <c r="J59" s="2148"/>
      <c r="K59" s="2149"/>
      <c r="L59" s="2149"/>
      <c r="M59" s="2148"/>
      <c r="N59" s="2148"/>
      <c r="O59" s="2148"/>
      <c r="P59" s="2148"/>
      <c r="Q59" s="2149" t="str">
        <f t="shared" si="11"/>
        <v/>
      </c>
      <c r="R59" s="2149" t="str">
        <f t="shared" si="12"/>
        <v/>
      </c>
      <c r="S59" s="2148"/>
      <c r="T59" s="2148"/>
      <c r="U59" s="2148"/>
      <c r="V59" s="2148"/>
      <c r="W59" s="2148"/>
      <c r="X59" s="2148"/>
      <c r="Y59" s="2148"/>
      <c r="Z59" s="2148"/>
      <c r="AA59" s="2148"/>
      <c r="AB59" s="2107" t="str">
        <f t="shared" si="10"/>
        <v>B-3.5.3.5</v>
      </c>
    </row>
    <row r="60" spans="1:45" s="2133" customFormat="1" ht="70.25" customHeight="1">
      <c r="A60" s="2107" t="s">
        <v>2613</v>
      </c>
      <c r="B60" s="2148"/>
      <c r="C60" s="2148"/>
      <c r="D60" s="2148"/>
      <c r="E60" s="2148"/>
      <c r="F60" s="2148"/>
      <c r="G60" s="2148"/>
      <c r="H60" s="2148"/>
      <c r="I60" s="2148"/>
      <c r="J60" s="2148"/>
      <c r="K60" s="2149"/>
      <c r="L60" s="2149"/>
      <c r="M60" s="2148"/>
      <c r="N60" s="2148"/>
      <c r="O60" s="2148"/>
      <c r="P60" s="2148"/>
      <c r="Q60" s="2149" t="str">
        <f t="shared" si="11"/>
        <v/>
      </c>
      <c r="R60" s="2149" t="str">
        <f t="shared" si="12"/>
        <v/>
      </c>
      <c r="S60" s="2148"/>
      <c r="T60" s="2148"/>
      <c r="U60" s="2148"/>
      <c r="V60" s="2148"/>
      <c r="W60" s="2148"/>
      <c r="X60" s="2148"/>
      <c r="Y60" s="2148"/>
      <c r="Z60" s="2148"/>
      <c r="AA60" s="2148"/>
      <c r="AB60" s="2107" t="str">
        <f t="shared" si="10"/>
        <v>B-3.5.3.6</v>
      </c>
    </row>
    <row r="61" spans="1:45" s="2133" customFormat="1" ht="70.25" customHeight="1">
      <c r="A61" s="2107" t="s">
        <v>2614</v>
      </c>
      <c r="B61" s="2148"/>
      <c r="C61" s="2148"/>
      <c r="D61" s="2148"/>
      <c r="E61" s="2148"/>
      <c r="F61" s="2148"/>
      <c r="G61" s="2148"/>
      <c r="H61" s="2148"/>
      <c r="I61" s="2148"/>
      <c r="J61" s="2148"/>
      <c r="K61" s="2149"/>
      <c r="L61" s="2149"/>
      <c r="M61" s="2148"/>
      <c r="N61" s="2148"/>
      <c r="O61" s="2148"/>
      <c r="P61" s="2148"/>
      <c r="Q61" s="2149" t="str">
        <f t="shared" si="11"/>
        <v/>
      </c>
      <c r="R61" s="2149" t="str">
        <f t="shared" si="12"/>
        <v/>
      </c>
      <c r="S61" s="2148"/>
      <c r="T61" s="2148"/>
      <c r="U61" s="2148"/>
      <c r="V61" s="2148"/>
      <c r="W61" s="2148"/>
      <c r="X61" s="2148"/>
      <c r="Y61" s="2148"/>
      <c r="Z61" s="2148"/>
      <c r="AA61" s="2148"/>
      <c r="AB61" s="2107" t="str">
        <f t="shared" si="10"/>
        <v>B-3.5.3.7</v>
      </c>
    </row>
    <row r="62" spans="1:45" s="2133" customFormat="1" ht="70.25" customHeight="1">
      <c r="A62" s="2107" t="s">
        <v>2615</v>
      </c>
      <c r="B62" s="2148"/>
      <c r="C62" s="2148"/>
      <c r="D62" s="2148"/>
      <c r="E62" s="2148"/>
      <c r="F62" s="2148"/>
      <c r="G62" s="2148"/>
      <c r="H62" s="2148"/>
      <c r="I62" s="2148"/>
      <c r="J62" s="2148"/>
      <c r="K62" s="2149"/>
      <c r="L62" s="2149"/>
      <c r="M62" s="2148"/>
      <c r="N62" s="2148"/>
      <c r="O62" s="2148"/>
      <c r="P62" s="2148"/>
      <c r="Q62" s="2149" t="str">
        <f t="shared" si="11"/>
        <v/>
      </c>
      <c r="R62" s="2149" t="str">
        <f t="shared" si="12"/>
        <v/>
      </c>
      <c r="S62" s="2148"/>
      <c r="T62" s="2148"/>
      <c r="U62" s="2148"/>
      <c r="V62" s="2148"/>
      <c r="W62" s="2148"/>
      <c r="X62" s="2148"/>
      <c r="Y62" s="2148"/>
      <c r="Z62" s="2148"/>
      <c r="AA62" s="2148"/>
      <c r="AB62" s="2107" t="str">
        <f t="shared" si="10"/>
        <v>B-3.5.3.8</v>
      </c>
    </row>
    <row r="63" spans="1:45" s="2133" customFormat="1" ht="70.25" customHeight="1">
      <c r="A63" s="2107" t="s">
        <v>2616</v>
      </c>
      <c r="B63" s="2148"/>
      <c r="C63" s="2148"/>
      <c r="D63" s="2148"/>
      <c r="E63" s="2148"/>
      <c r="F63" s="2148"/>
      <c r="G63" s="2148"/>
      <c r="H63" s="2148"/>
      <c r="I63" s="2148"/>
      <c r="J63" s="2148"/>
      <c r="K63" s="2149"/>
      <c r="L63" s="2149"/>
      <c r="M63" s="2148"/>
      <c r="N63" s="2148"/>
      <c r="O63" s="2148"/>
      <c r="P63" s="2148"/>
      <c r="Q63" s="2149" t="str">
        <f t="shared" si="11"/>
        <v/>
      </c>
      <c r="R63" s="2149" t="str">
        <f t="shared" si="12"/>
        <v/>
      </c>
      <c r="S63" s="2148"/>
      <c r="T63" s="2148"/>
      <c r="U63" s="2148"/>
      <c r="V63" s="2148"/>
      <c r="W63" s="2148"/>
      <c r="X63" s="2148"/>
      <c r="Y63" s="2148"/>
      <c r="Z63" s="2148"/>
      <c r="AA63" s="2148"/>
      <c r="AB63" s="2107" t="str">
        <f t="shared" si="10"/>
        <v>B-3.5.3.9</v>
      </c>
    </row>
    <row r="64" spans="1:45" ht="75" customHeight="1">
      <c r="A64" s="2139" t="s">
        <v>210</v>
      </c>
      <c r="B64" s="2140" t="s">
        <v>4294</v>
      </c>
      <c r="C64" s="2141" t="s">
        <v>2592</v>
      </c>
      <c r="D64" s="2141" t="s">
        <v>2593</v>
      </c>
      <c r="E64" s="2142" t="s">
        <v>2568</v>
      </c>
      <c r="F64" s="2142" t="s">
        <v>2594</v>
      </c>
      <c r="G64" s="2142" t="s">
        <v>2595</v>
      </c>
      <c r="H64" s="2143" t="s">
        <v>1313</v>
      </c>
      <c r="I64" s="2141" t="s">
        <v>1312</v>
      </c>
      <c r="J64" s="2141" t="s">
        <v>2596</v>
      </c>
      <c r="K64" s="2142" t="s">
        <v>4295</v>
      </c>
      <c r="L64" s="2142" t="s">
        <v>4284</v>
      </c>
      <c r="M64" s="2144" t="s">
        <v>1279</v>
      </c>
      <c r="N64" s="2144" t="s">
        <v>223</v>
      </c>
      <c r="O64" s="2145" t="s">
        <v>224</v>
      </c>
      <c r="P64" s="2145" t="s">
        <v>1316</v>
      </c>
      <c r="Q64" s="2092" t="s">
        <v>4296</v>
      </c>
      <c r="R64" s="2125" t="s">
        <v>4297</v>
      </c>
      <c r="S64" s="2145" t="s">
        <v>2597</v>
      </c>
      <c r="T64" s="2092" t="s">
        <v>2598</v>
      </c>
      <c r="U64" s="2146" t="s">
        <v>1319</v>
      </c>
      <c r="V64" s="2125" t="s">
        <v>2599</v>
      </c>
      <c r="W64" s="2125" t="s">
        <v>2600</v>
      </c>
      <c r="X64" s="2092" t="s">
        <v>2601</v>
      </c>
      <c r="Y64" s="2092" t="s">
        <v>2602</v>
      </c>
      <c r="Z64" s="2092" t="s">
        <v>2603</v>
      </c>
      <c r="AA64" s="2092" t="s">
        <v>4298</v>
      </c>
      <c r="AB64" s="2134" t="s">
        <v>358</v>
      </c>
      <c r="AE64" s="2147"/>
      <c r="AF64" s="2147"/>
      <c r="AG64" s="2147"/>
      <c r="AH64" s="2147"/>
      <c r="AI64" s="2147"/>
      <c r="AJ64" s="2147"/>
      <c r="AK64" s="2147"/>
      <c r="AL64" s="2147"/>
      <c r="AM64" s="2147"/>
      <c r="AN64" s="2147"/>
      <c r="AO64" s="2147"/>
      <c r="AP64" s="2147"/>
      <c r="AQ64" s="2147"/>
      <c r="AR64" s="2147"/>
      <c r="AS64" s="2147"/>
    </row>
    <row r="65" spans="1:33" s="2133" customFormat="1" ht="70.25" customHeight="1">
      <c r="A65" s="2107" t="s">
        <v>2617</v>
      </c>
      <c r="B65" s="2148"/>
      <c r="C65" s="2148"/>
      <c r="D65" s="2148"/>
      <c r="E65" s="2148"/>
      <c r="F65" s="2148"/>
      <c r="G65" s="2148"/>
      <c r="H65" s="2148"/>
      <c r="I65" s="2148"/>
      <c r="J65" s="2148"/>
      <c r="K65" s="2149"/>
      <c r="L65" s="2149"/>
      <c r="M65" s="2148"/>
      <c r="N65" s="2148"/>
      <c r="O65" s="2148"/>
      <c r="P65" s="2148"/>
      <c r="Q65" s="2149" t="str">
        <f t="shared" si="11"/>
        <v/>
      </c>
      <c r="R65" s="2149" t="str">
        <f t="shared" si="12"/>
        <v/>
      </c>
      <c r="S65" s="2148"/>
      <c r="T65" s="2148"/>
      <c r="U65" s="2148"/>
      <c r="V65" s="2148"/>
      <c r="W65" s="2148"/>
      <c r="X65" s="2148"/>
      <c r="Y65" s="2148"/>
      <c r="Z65" s="2148"/>
      <c r="AA65" s="2148"/>
      <c r="AB65" s="2107" t="str">
        <f t="shared" si="10"/>
        <v>B-3.5.3.10</v>
      </c>
    </row>
    <row r="66" spans="1:33" s="2133" customFormat="1" ht="70.25" customHeight="1">
      <c r="A66" s="2107" t="s">
        <v>2618</v>
      </c>
      <c r="B66" s="2148"/>
      <c r="C66" s="2148"/>
      <c r="D66" s="2148"/>
      <c r="E66" s="2148"/>
      <c r="F66" s="2148"/>
      <c r="G66" s="2148"/>
      <c r="H66" s="2148"/>
      <c r="I66" s="2148"/>
      <c r="J66" s="2148"/>
      <c r="K66" s="2149"/>
      <c r="L66" s="2149"/>
      <c r="M66" s="2148"/>
      <c r="N66" s="2148"/>
      <c r="O66" s="2148"/>
      <c r="P66" s="2148"/>
      <c r="Q66" s="2149" t="str">
        <f t="shared" si="11"/>
        <v/>
      </c>
      <c r="R66" s="2149" t="str">
        <f t="shared" si="12"/>
        <v/>
      </c>
      <c r="S66" s="2148"/>
      <c r="T66" s="2148"/>
      <c r="U66" s="2148"/>
      <c r="V66" s="2148"/>
      <c r="W66" s="2148"/>
      <c r="X66" s="2148"/>
      <c r="Y66" s="2148"/>
      <c r="Z66" s="2148"/>
      <c r="AA66" s="2148"/>
      <c r="AB66" s="2107" t="str">
        <f t="shared" si="10"/>
        <v>B-3.5.3.11</v>
      </c>
    </row>
    <row r="67" spans="1:33" s="2133" customFormat="1" ht="70.25" customHeight="1">
      <c r="A67" s="2107" t="s">
        <v>2619</v>
      </c>
      <c r="B67" s="2148"/>
      <c r="C67" s="2148"/>
      <c r="D67" s="2148"/>
      <c r="E67" s="2148"/>
      <c r="F67" s="2148"/>
      <c r="G67" s="2148"/>
      <c r="H67" s="2148"/>
      <c r="I67" s="2148"/>
      <c r="J67" s="2148"/>
      <c r="K67" s="2149"/>
      <c r="L67" s="2149"/>
      <c r="M67" s="2148"/>
      <c r="N67" s="2148"/>
      <c r="O67" s="2148"/>
      <c r="P67" s="2148"/>
      <c r="Q67" s="2149" t="str">
        <f t="shared" si="11"/>
        <v/>
      </c>
      <c r="R67" s="2149" t="str">
        <f t="shared" si="12"/>
        <v/>
      </c>
      <c r="S67" s="2148"/>
      <c r="T67" s="2148"/>
      <c r="U67" s="2148"/>
      <c r="V67" s="2148"/>
      <c r="W67" s="2148"/>
      <c r="X67" s="2148"/>
      <c r="Y67" s="2148"/>
      <c r="Z67" s="2148"/>
      <c r="AA67" s="2148"/>
      <c r="AB67" s="2107" t="str">
        <f t="shared" si="10"/>
        <v>B-3.5.3.12</v>
      </c>
    </row>
    <row r="68" spans="1:33" s="2133" customFormat="1" ht="70.25" customHeight="1">
      <c r="A68" s="2107" t="s">
        <v>2620</v>
      </c>
      <c r="B68" s="2148"/>
      <c r="C68" s="2148"/>
      <c r="D68" s="2148"/>
      <c r="E68" s="2148"/>
      <c r="F68" s="2148"/>
      <c r="G68" s="2148"/>
      <c r="H68" s="2148"/>
      <c r="I68" s="2148"/>
      <c r="J68" s="2148"/>
      <c r="K68" s="2149"/>
      <c r="L68" s="2149"/>
      <c r="M68" s="2148"/>
      <c r="N68" s="2148"/>
      <c r="O68" s="2148"/>
      <c r="P68" s="2148"/>
      <c r="Q68" s="2149" t="str">
        <f t="shared" si="11"/>
        <v/>
      </c>
      <c r="R68" s="2149" t="str">
        <f t="shared" si="12"/>
        <v/>
      </c>
      <c r="S68" s="2148"/>
      <c r="T68" s="2148"/>
      <c r="U68" s="2148"/>
      <c r="V68" s="2148"/>
      <c r="W68" s="2148"/>
      <c r="X68" s="2148"/>
      <c r="Y68" s="2148"/>
      <c r="Z68" s="2148"/>
      <c r="AA68" s="2148"/>
      <c r="AB68" s="2107" t="str">
        <f t="shared" si="10"/>
        <v>B-3.5.3.13</v>
      </c>
    </row>
    <row r="69" spans="1:33" s="2133" customFormat="1" ht="70.25" customHeight="1">
      <c r="A69" s="2107" t="s">
        <v>2621</v>
      </c>
      <c r="B69" s="2148"/>
      <c r="C69" s="2148"/>
      <c r="D69" s="2148"/>
      <c r="E69" s="2148"/>
      <c r="F69" s="2148"/>
      <c r="G69" s="2148"/>
      <c r="H69" s="2148"/>
      <c r="I69" s="2148"/>
      <c r="J69" s="2148"/>
      <c r="K69" s="2149"/>
      <c r="L69" s="2149"/>
      <c r="M69" s="2148"/>
      <c r="N69" s="2148"/>
      <c r="O69" s="2148"/>
      <c r="P69" s="2148"/>
      <c r="Q69" s="2149" t="str">
        <f t="shared" si="11"/>
        <v/>
      </c>
      <c r="R69" s="2149" t="str">
        <f t="shared" si="12"/>
        <v/>
      </c>
      <c r="S69" s="2148"/>
      <c r="T69" s="2148"/>
      <c r="U69" s="2148"/>
      <c r="V69" s="2148"/>
      <c r="W69" s="2148"/>
      <c r="X69" s="2148"/>
      <c r="Y69" s="2148"/>
      <c r="Z69" s="2148"/>
      <c r="AA69" s="2148"/>
      <c r="AB69" s="2107" t="str">
        <f t="shared" si="10"/>
        <v>B-3.5.3.14</v>
      </c>
    </row>
    <row r="70" spans="1:33" s="2133" customFormat="1" ht="70.25" customHeight="1">
      <c r="A70" s="2107" t="s">
        <v>2622</v>
      </c>
      <c r="B70" s="2150"/>
      <c r="C70" s="2150"/>
      <c r="D70" s="2150"/>
      <c r="E70" s="2150"/>
      <c r="F70" s="2150"/>
      <c r="G70" s="2150"/>
      <c r="H70" s="2150"/>
      <c r="I70" s="2150"/>
      <c r="J70" s="2150"/>
      <c r="K70" s="2149"/>
      <c r="L70" s="2149"/>
      <c r="M70" s="2150"/>
      <c r="N70" s="2150"/>
      <c r="O70" s="2150"/>
      <c r="P70" s="2150"/>
      <c r="Q70" s="2149" t="str">
        <f t="shared" si="11"/>
        <v/>
      </c>
      <c r="R70" s="2149" t="str">
        <f t="shared" si="12"/>
        <v/>
      </c>
      <c r="S70" s="2150"/>
      <c r="T70" s="2150"/>
      <c r="U70" s="2150"/>
      <c r="V70" s="2150"/>
      <c r="W70" s="2150"/>
      <c r="X70" s="2150"/>
      <c r="Y70" s="2150"/>
      <c r="Z70" s="2150"/>
      <c r="AA70" s="2150"/>
      <c r="AB70" s="2107" t="str">
        <f t="shared" si="10"/>
        <v>B-3.5.3.15</v>
      </c>
    </row>
    <row r="71" spans="1:33" s="2133" customFormat="1" ht="18" customHeight="1">
      <c r="A71" s="2151" t="s">
        <v>341</v>
      </c>
      <c r="AB71" s="2152" t="s">
        <v>735</v>
      </c>
    </row>
    <row r="72" spans="1:33" s="2133" customFormat="1" ht="18" customHeight="1">
      <c r="A72" s="2117" t="s">
        <v>4299</v>
      </c>
      <c r="AB72" s="916" t="s">
        <v>4300</v>
      </c>
    </row>
    <row r="73" spans="1:33" s="2133" customFormat="1" ht="18" customHeight="1">
      <c r="A73" s="2135" t="s">
        <v>4301</v>
      </c>
      <c r="AB73" s="906" t="s">
        <v>2623</v>
      </c>
    </row>
    <row r="74" spans="1:33" s="2133" customFormat="1" ht="18" customHeight="1">
      <c r="A74" s="2135" t="s">
        <v>4293</v>
      </c>
      <c r="AB74" s="906" t="s">
        <v>2624</v>
      </c>
    </row>
    <row r="75" spans="1:33" ht="25.25" customHeight="1">
      <c r="A75" s="2153" t="s">
        <v>2625</v>
      </c>
      <c r="B75" s="2154"/>
      <c r="C75" s="2154"/>
      <c r="D75" s="2154"/>
      <c r="E75" s="2154"/>
      <c r="F75" s="2154"/>
      <c r="G75" s="2154"/>
      <c r="H75" s="2154"/>
      <c r="I75" s="2154"/>
      <c r="J75" s="2155"/>
      <c r="K75" s="2155"/>
      <c r="L75" s="2156"/>
      <c r="M75" s="2155"/>
      <c r="N75" s="2157"/>
      <c r="O75" s="2158"/>
      <c r="P75" s="2155"/>
      <c r="Q75" s="2155"/>
      <c r="R75" s="2155"/>
      <c r="S75" s="2154"/>
      <c r="T75" s="2154"/>
      <c r="U75" s="2154"/>
      <c r="V75" s="2154"/>
      <c r="W75" s="2155"/>
      <c r="X75" s="2155"/>
      <c r="Y75" s="2155"/>
      <c r="Z75" s="2155"/>
      <c r="AA75" s="2156"/>
      <c r="AB75" s="2159" t="s">
        <v>2626</v>
      </c>
    </row>
    <row r="76" spans="1:33" s="2128" customFormat="1" ht="79.5" customHeight="1">
      <c r="A76" s="2092" t="s">
        <v>1352</v>
      </c>
      <c r="B76" s="2140" t="s">
        <v>4294</v>
      </c>
      <c r="C76" s="2092" t="s">
        <v>2627</v>
      </c>
      <c r="D76" s="2092" t="s">
        <v>2628</v>
      </c>
      <c r="E76" s="2125" t="s">
        <v>4302</v>
      </c>
      <c r="F76" s="2125" t="s">
        <v>1337</v>
      </c>
      <c r="G76" s="2125" t="s">
        <v>1338</v>
      </c>
      <c r="H76" s="2125" t="s">
        <v>2542</v>
      </c>
      <c r="I76" s="2125" t="s">
        <v>2629</v>
      </c>
      <c r="J76" s="2125" t="s">
        <v>4303</v>
      </c>
      <c r="K76" s="2125" t="s">
        <v>4304</v>
      </c>
      <c r="L76" s="3426" t="s">
        <v>223</v>
      </c>
      <c r="M76" s="3426"/>
      <c r="N76" s="3426"/>
      <c r="O76" s="3426" t="s">
        <v>224</v>
      </c>
      <c r="P76" s="3426"/>
      <c r="Q76" s="3426"/>
      <c r="R76" s="2092" t="s">
        <v>4305</v>
      </c>
      <c r="S76" s="2125" t="s">
        <v>4306</v>
      </c>
      <c r="T76" s="2125" t="s">
        <v>2630</v>
      </c>
      <c r="U76" s="2125" t="s">
        <v>2601</v>
      </c>
      <c r="V76" s="2125" t="s">
        <v>1340</v>
      </c>
      <c r="W76" s="2125" t="s">
        <v>1341</v>
      </c>
      <c r="X76" s="2125" t="s">
        <v>4307</v>
      </c>
      <c r="Y76" s="2092" t="s">
        <v>2631</v>
      </c>
      <c r="Z76" s="2092" t="s">
        <v>2632</v>
      </c>
      <c r="AA76" s="2126" t="s">
        <v>4298</v>
      </c>
      <c r="AB76" s="2160" t="s">
        <v>358</v>
      </c>
    </row>
    <row r="77" spans="1:33" s="2164" customFormat="1" ht="70.25" customHeight="1">
      <c r="A77" s="2101" t="s">
        <v>2633</v>
      </c>
      <c r="B77" s="2161" t="s">
        <v>992</v>
      </c>
      <c r="C77" s="2161" t="s">
        <v>992</v>
      </c>
      <c r="D77" s="2161">
        <v>1</v>
      </c>
      <c r="E77" s="2161">
        <v>6</v>
      </c>
      <c r="F77" s="2161">
        <v>0.8</v>
      </c>
      <c r="G77" s="2162"/>
      <c r="H77" s="2162">
        <v>44805</v>
      </c>
      <c r="I77" s="2161">
        <v>15</v>
      </c>
      <c r="J77" s="2161">
        <v>1</v>
      </c>
      <c r="K77" s="2161">
        <v>2</v>
      </c>
      <c r="L77" s="3417" t="s">
        <v>2634</v>
      </c>
      <c r="M77" s="3418"/>
      <c r="N77" s="3419"/>
      <c r="O77" s="3420" t="s">
        <v>4968</v>
      </c>
      <c r="P77" s="3406"/>
      <c r="Q77" s="3406"/>
      <c r="R77" s="2131">
        <f>IF(K77&gt;0,K77,"")</f>
        <v>2</v>
      </c>
      <c r="S77" s="2131">
        <f>IF(J77&gt;0,J77,"")</f>
        <v>1</v>
      </c>
      <c r="T77" s="2161">
        <v>15</v>
      </c>
      <c r="U77" s="2162">
        <v>44805</v>
      </c>
      <c r="V77" s="2163"/>
      <c r="W77" s="2161">
        <v>0.8</v>
      </c>
      <c r="X77" s="2129">
        <f>IF(E77&gt;0,E77,"")</f>
        <v>6</v>
      </c>
      <c r="Y77" s="2161">
        <v>1</v>
      </c>
      <c r="Z77" s="2103" t="s">
        <v>4874</v>
      </c>
      <c r="AA77" s="2103" t="s">
        <v>4874</v>
      </c>
      <c r="AB77" s="2101" t="str">
        <f t="shared" ref="AB77:AB95" si="13">A77</f>
        <v>B-3.5.4.1</v>
      </c>
      <c r="AC77" s="2070"/>
      <c r="AD77" s="2070"/>
      <c r="AE77" s="2070"/>
      <c r="AF77" s="2070"/>
      <c r="AG77" s="2070"/>
    </row>
    <row r="78" spans="1:33" s="2164" customFormat="1" ht="70.25" customHeight="1">
      <c r="A78" s="2101" t="s">
        <v>2635</v>
      </c>
      <c r="B78" s="2161" t="s">
        <v>988</v>
      </c>
      <c r="C78" s="2161" t="s">
        <v>988</v>
      </c>
      <c r="D78" s="2161">
        <v>1</v>
      </c>
      <c r="E78" s="2161">
        <v>7</v>
      </c>
      <c r="F78" s="2161">
        <v>0.7</v>
      </c>
      <c r="G78" s="2161"/>
      <c r="H78" s="2162">
        <v>44197</v>
      </c>
      <c r="I78" s="2161">
        <v>3</v>
      </c>
      <c r="J78" s="2161">
        <v>1</v>
      </c>
      <c r="K78" s="2161">
        <v>2</v>
      </c>
      <c r="L78" s="3417" t="s">
        <v>2636</v>
      </c>
      <c r="M78" s="3418"/>
      <c r="N78" s="3419"/>
      <c r="O78" s="3420" t="s">
        <v>4969</v>
      </c>
      <c r="P78" s="3406"/>
      <c r="Q78" s="3406"/>
      <c r="R78" s="2131">
        <f t="shared" ref="R78:R95" si="14">IF(K78&gt;0,K78,"")</f>
        <v>2</v>
      </c>
      <c r="S78" s="2131">
        <f t="shared" ref="S78:S95" si="15">IF(J78&gt;0,J78,"")</f>
        <v>1</v>
      </c>
      <c r="T78" s="2161">
        <v>3</v>
      </c>
      <c r="U78" s="2162">
        <v>44197</v>
      </c>
      <c r="V78" s="2163"/>
      <c r="W78" s="2161">
        <v>0.7</v>
      </c>
      <c r="X78" s="2129">
        <f t="shared" ref="X78:X95" si="16">IF(E78&gt;0,E78,"")</f>
        <v>7</v>
      </c>
      <c r="Y78" s="2161">
        <v>1</v>
      </c>
      <c r="Z78" s="2103" t="s">
        <v>4894</v>
      </c>
      <c r="AA78" s="2103" t="s">
        <v>4894</v>
      </c>
      <c r="AB78" s="2101" t="str">
        <f t="shared" si="13"/>
        <v>B-3.5.4.2</v>
      </c>
      <c r="AC78" s="2070"/>
      <c r="AD78" s="2070"/>
      <c r="AE78" s="2070"/>
      <c r="AF78" s="2070"/>
      <c r="AG78" s="2070"/>
    </row>
    <row r="79" spans="1:33" s="2164" customFormat="1" ht="70.25" customHeight="1">
      <c r="A79" s="2101" t="s">
        <v>2637</v>
      </c>
      <c r="B79" s="2161"/>
      <c r="C79" s="2161"/>
      <c r="D79" s="2161"/>
      <c r="E79" s="2161"/>
      <c r="F79" s="2161"/>
      <c r="G79" s="2161"/>
      <c r="H79" s="2161"/>
      <c r="I79" s="2161"/>
      <c r="J79" s="2161"/>
      <c r="K79" s="2161"/>
      <c r="L79" s="3417"/>
      <c r="M79" s="3418"/>
      <c r="N79" s="3419"/>
      <c r="O79" s="3406"/>
      <c r="P79" s="3406"/>
      <c r="Q79" s="3406"/>
      <c r="R79" s="2131" t="str">
        <f t="shared" si="14"/>
        <v/>
      </c>
      <c r="S79" s="2131" t="str">
        <f t="shared" si="15"/>
        <v/>
      </c>
      <c r="T79" s="2131"/>
      <c r="U79" s="2163"/>
      <c r="V79" s="2163"/>
      <c r="W79" s="2163"/>
      <c r="X79" s="2129" t="str">
        <f t="shared" si="16"/>
        <v/>
      </c>
      <c r="Y79" s="2129"/>
      <c r="Z79" s="2129"/>
      <c r="AA79" s="2101"/>
      <c r="AB79" s="2101" t="str">
        <f t="shared" si="13"/>
        <v>B-3.5.4.3</v>
      </c>
      <c r="AC79" s="2070"/>
      <c r="AD79" s="2070"/>
      <c r="AE79" s="2070"/>
      <c r="AF79" s="2070"/>
      <c r="AG79" s="2070"/>
    </row>
    <row r="80" spans="1:33" s="2164" customFormat="1" ht="70.25" customHeight="1">
      <c r="A80" s="2101" t="s">
        <v>2638</v>
      </c>
      <c r="B80" s="2129"/>
      <c r="C80" s="2129"/>
      <c r="D80" s="2129"/>
      <c r="E80" s="2163"/>
      <c r="F80" s="2163"/>
      <c r="G80" s="2163"/>
      <c r="H80" s="2163"/>
      <c r="I80" s="2131"/>
      <c r="J80" s="2131"/>
      <c r="K80" s="2130"/>
      <c r="L80" s="3407"/>
      <c r="M80" s="3407"/>
      <c r="N80" s="3407"/>
      <c r="O80" s="3406"/>
      <c r="P80" s="3406"/>
      <c r="Q80" s="3406"/>
      <c r="R80" s="2131" t="str">
        <f t="shared" si="14"/>
        <v/>
      </c>
      <c r="S80" s="2131" t="str">
        <f t="shared" si="15"/>
        <v/>
      </c>
      <c r="T80" s="2131"/>
      <c r="U80" s="2163"/>
      <c r="V80" s="2163"/>
      <c r="W80" s="2163"/>
      <c r="X80" s="2129" t="str">
        <f t="shared" si="16"/>
        <v/>
      </c>
      <c r="Y80" s="2129"/>
      <c r="Z80" s="2129"/>
      <c r="AA80" s="2101"/>
      <c r="AB80" s="2101" t="str">
        <f t="shared" si="13"/>
        <v>B-3.5.4.4</v>
      </c>
      <c r="AC80" s="2070"/>
      <c r="AD80" s="2070"/>
      <c r="AE80" s="2070"/>
      <c r="AF80" s="2070"/>
      <c r="AG80" s="2070"/>
    </row>
    <row r="81" spans="1:33" s="2164" customFormat="1" ht="70.25" customHeight="1">
      <c r="A81" s="2101" t="s">
        <v>2639</v>
      </c>
      <c r="B81" s="2129"/>
      <c r="C81" s="2129"/>
      <c r="D81" s="2129"/>
      <c r="E81" s="2163"/>
      <c r="F81" s="2163"/>
      <c r="G81" s="2163"/>
      <c r="H81" s="2163"/>
      <c r="I81" s="2131"/>
      <c r="J81" s="2131"/>
      <c r="K81" s="2130"/>
      <c r="L81" s="3407"/>
      <c r="M81" s="3407"/>
      <c r="N81" s="3407"/>
      <c r="O81" s="3406"/>
      <c r="P81" s="3406"/>
      <c r="Q81" s="3406"/>
      <c r="R81" s="2131" t="str">
        <f t="shared" si="14"/>
        <v/>
      </c>
      <c r="S81" s="2131" t="str">
        <f t="shared" si="15"/>
        <v/>
      </c>
      <c r="T81" s="2131"/>
      <c r="U81" s="2163"/>
      <c r="V81" s="2163"/>
      <c r="W81" s="2163"/>
      <c r="X81" s="2129" t="str">
        <f t="shared" si="16"/>
        <v/>
      </c>
      <c r="Y81" s="2129"/>
      <c r="Z81" s="2129"/>
      <c r="AA81" s="2101"/>
      <c r="AB81" s="2101" t="str">
        <f t="shared" si="13"/>
        <v>B-3.5.4.5</v>
      </c>
      <c r="AC81" s="2070"/>
      <c r="AD81" s="2070"/>
      <c r="AE81" s="2070"/>
      <c r="AF81" s="2070"/>
      <c r="AG81" s="2070"/>
    </row>
    <row r="82" spans="1:33" s="2164" customFormat="1" ht="70.25" customHeight="1">
      <c r="A82" s="2101" t="s">
        <v>2640</v>
      </c>
      <c r="B82" s="2129"/>
      <c r="C82" s="2129"/>
      <c r="D82" s="2129"/>
      <c r="E82" s="2101"/>
      <c r="F82" s="2163"/>
      <c r="G82" s="2163"/>
      <c r="H82" s="2163"/>
      <c r="I82" s="2131"/>
      <c r="J82" s="2131"/>
      <c r="K82" s="2130"/>
      <c r="L82" s="3407"/>
      <c r="M82" s="3407"/>
      <c r="N82" s="3407"/>
      <c r="O82" s="3406"/>
      <c r="P82" s="3406"/>
      <c r="Q82" s="3406"/>
      <c r="R82" s="2131" t="str">
        <f t="shared" si="14"/>
        <v/>
      </c>
      <c r="S82" s="2131" t="str">
        <f t="shared" si="15"/>
        <v/>
      </c>
      <c r="T82" s="2131"/>
      <c r="U82" s="2163"/>
      <c r="V82" s="2101"/>
      <c r="W82" s="2163"/>
      <c r="X82" s="2129" t="str">
        <f t="shared" si="16"/>
        <v/>
      </c>
      <c r="Y82" s="2129"/>
      <c r="Z82" s="2129"/>
      <c r="AA82" s="2101"/>
      <c r="AB82" s="2101" t="str">
        <f t="shared" si="13"/>
        <v>B-3.5.4.6</v>
      </c>
      <c r="AC82" s="2070"/>
      <c r="AD82" s="2070"/>
      <c r="AE82" s="2070"/>
      <c r="AF82" s="2070"/>
      <c r="AG82" s="2070"/>
    </row>
    <row r="83" spans="1:33" s="2164" customFormat="1" ht="70.25" customHeight="1">
      <c r="A83" s="2101" t="s">
        <v>2641</v>
      </c>
      <c r="B83" s="2129"/>
      <c r="C83" s="2129"/>
      <c r="D83" s="2129"/>
      <c r="E83" s="2163"/>
      <c r="F83" s="2163"/>
      <c r="G83" s="2163"/>
      <c r="H83" s="2129"/>
      <c r="I83" s="2131"/>
      <c r="J83" s="2131"/>
      <c r="K83" s="2130"/>
      <c r="L83" s="3407"/>
      <c r="M83" s="3407"/>
      <c r="N83" s="3407"/>
      <c r="O83" s="3406"/>
      <c r="P83" s="3406"/>
      <c r="Q83" s="3406"/>
      <c r="R83" s="2131" t="str">
        <f t="shared" si="14"/>
        <v/>
      </c>
      <c r="S83" s="2131" t="str">
        <f t="shared" si="15"/>
        <v/>
      </c>
      <c r="T83" s="2131"/>
      <c r="U83" s="2129"/>
      <c r="V83" s="2101"/>
      <c r="W83" s="2163"/>
      <c r="X83" s="2129" t="str">
        <f t="shared" si="16"/>
        <v/>
      </c>
      <c r="Y83" s="2129"/>
      <c r="Z83" s="2129"/>
      <c r="AA83" s="2101"/>
      <c r="AB83" s="2101" t="str">
        <f t="shared" si="13"/>
        <v>B-3.5.4.7</v>
      </c>
      <c r="AC83" s="2070"/>
      <c r="AD83" s="2070"/>
      <c r="AE83" s="2070"/>
      <c r="AF83" s="2070"/>
      <c r="AG83" s="2070"/>
    </row>
    <row r="84" spans="1:33" s="2164" customFormat="1" ht="70.25" customHeight="1">
      <c r="A84" s="2101" t="s">
        <v>2642</v>
      </c>
      <c r="B84" s="2129"/>
      <c r="C84" s="2129"/>
      <c r="D84" s="2129"/>
      <c r="E84" s="2163"/>
      <c r="F84" s="2163"/>
      <c r="G84" s="2163"/>
      <c r="H84" s="2129"/>
      <c r="I84" s="2131"/>
      <c r="J84" s="2131"/>
      <c r="K84" s="2130"/>
      <c r="L84" s="3407"/>
      <c r="M84" s="3407"/>
      <c r="N84" s="3407"/>
      <c r="O84" s="3406"/>
      <c r="P84" s="3406"/>
      <c r="Q84" s="3406"/>
      <c r="R84" s="2131" t="str">
        <f t="shared" si="14"/>
        <v/>
      </c>
      <c r="S84" s="2131" t="str">
        <f t="shared" si="15"/>
        <v/>
      </c>
      <c r="T84" s="2131"/>
      <c r="U84" s="2129"/>
      <c r="V84" s="2101"/>
      <c r="W84" s="2163"/>
      <c r="X84" s="2129" t="str">
        <f t="shared" si="16"/>
        <v/>
      </c>
      <c r="Y84" s="2129"/>
      <c r="Z84" s="2129"/>
      <c r="AA84" s="2101"/>
      <c r="AB84" s="2101" t="str">
        <f t="shared" si="13"/>
        <v>B-3.5.4.8</v>
      </c>
      <c r="AC84" s="2070"/>
      <c r="AD84" s="2070"/>
      <c r="AE84" s="2070"/>
      <c r="AF84" s="2070"/>
      <c r="AG84" s="2070"/>
    </row>
    <row r="85" spans="1:33" s="2164" customFormat="1" ht="70.25" customHeight="1">
      <c r="A85" s="2101" t="s">
        <v>2643</v>
      </c>
      <c r="B85" s="2129"/>
      <c r="C85" s="2129"/>
      <c r="D85" s="2129"/>
      <c r="E85" s="2163"/>
      <c r="F85" s="2163"/>
      <c r="G85" s="2163"/>
      <c r="H85" s="2129"/>
      <c r="I85" s="2131"/>
      <c r="J85" s="2131"/>
      <c r="K85" s="2130"/>
      <c r="L85" s="3407"/>
      <c r="M85" s="3407"/>
      <c r="N85" s="3407"/>
      <c r="O85" s="3406"/>
      <c r="P85" s="3406"/>
      <c r="Q85" s="3406"/>
      <c r="R85" s="2131" t="str">
        <f t="shared" si="14"/>
        <v/>
      </c>
      <c r="S85" s="2131" t="str">
        <f t="shared" si="15"/>
        <v/>
      </c>
      <c r="T85" s="2131"/>
      <c r="U85" s="2129"/>
      <c r="V85" s="2101"/>
      <c r="W85" s="2163"/>
      <c r="X85" s="2129" t="str">
        <f t="shared" si="16"/>
        <v/>
      </c>
      <c r="Y85" s="2129"/>
      <c r="Z85" s="2129"/>
      <c r="AA85" s="2101"/>
      <c r="AB85" s="2101" t="str">
        <f t="shared" si="13"/>
        <v>B-3.5.4.9</v>
      </c>
      <c r="AC85" s="2070"/>
      <c r="AD85" s="2070"/>
      <c r="AE85" s="2070"/>
      <c r="AF85" s="2070"/>
      <c r="AG85" s="2070"/>
    </row>
    <row r="86" spans="1:33" s="2128" customFormat="1" ht="79.5" customHeight="1">
      <c r="A86" s="2092" t="s">
        <v>1352</v>
      </c>
      <c r="B86" s="2140" t="s">
        <v>4294</v>
      </c>
      <c r="C86" s="2126" t="s">
        <v>2644</v>
      </c>
      <c r="D86" s="2092" t="s">
        <v>2628</v>
      </c>
      <c r="E86" s="2125" t="s">
        <v>4302</v>
      </c>
      <c r="F86" s="2125" t="s">
        <v>1337</v>
      </c>
      <c r="G86" s="2125" t="s">
        <v>1338</v>
      </c>
      <c r="H86" s="2125" t="s">
        <v>2542</v>
      </c>
      <c r="I86" s="2125" t="s">
        <v>2629</v>
      </c>
      <c r="J86" s="2125" t="s">
        <v>4303</v>
      </c>
      <c r="K86" s="2125" t="s">
        <v>4304</v>
      </c>
      <c r="L86" s="3426" t="s">
        <v>223</v>
      </c>
      <c r="M86" s="3426"/>
      <c r="N86" s="3426"/>
      <c r="O86" s="3426" t="s">
        <v>224</v>
      </c>
      <c r="P86" s="3426"/>
      <c r="Q86" s="3426"/>
      <c r="R86" s="2092" t="s">
        <v>4305</v>
      </c>
      <c r="S86" s="2125" t="s">
        <v>4306</v>
      </c>
      <c r="T86" s="2125" t="s">
        <v>2630</v>
      </c>
      <c r="U86" s="2125" t="s">
        <v>2601</v>
      </c>
      <c r="V86" s="2125" t="s">
        <v>1340</v>
      </c>
      <c r="W86" s="2125" t="s">
        <v>1341</v>
      </c>
      <c r="X86" s="2125" t="s">
        <v>4307</v>
      </c>
      <c r="Y86" s="2092" t="s">
        <v>2631</v>
      </c>
      <c r="Z86" s="2092" t="s">
        <v>2645</v>
      </c>
      <c r="AA86" s="2126" t="s">
        <v>4298</v>
      </c>
      <c r="AB86" s="2160" t="s">
        <v>358</v>
      </c>
    </row>
    <row r="87" spans="1:33" s="2164" customFormat="1" ht="70.25" customHeight="1">
      <c r="A87" s="2101" t="s">
        <v>2646</v>
      </c>
      <c r="B87" s="2129"/>
      <c r="C87" s="2129"/>
      <c r="D87" s="2129"/>
      <c r="E87" s="2163"/>
      <c r="F87" s="2163"/>
      <c r="G87" s="2163"/>
      <c r="H87" s="2129"/>
      <c r="I87" s="2131"/>
      <c r="J87" s="2131"/>
      <c r="K87" s="2130"/>
      <c r="L87" s="3407"/>
      <c r="M87" s="3407"/>
      <c r="N87" s="3407"/>
      <c r="O87" s="3406"/>
      <c r="P87" s="3406"/>
      <c r="Q87" s="3406"/>
      <c r="R87" s="2131" t="str">
        <f>IF(K87&gt;0,K87,"")</f>
        <v/>
      </c>
      <c r="S87" s="2131" t="str">
        <f t="shared" si="15"/>
        <v/>
      </c>
      <c r="T87" s="2131"/>
      <c r="U87" s="2129"/>
      <c r="V87" s="2101"/>
      <c r="W87" s="2163"/>
      <c r="X87" s="2129" t="str">
        <f t="shared" si="16"/>
        <v/>
      </c>
      <c r="Y87" s="2129"/>
      <c r="Z87" s="2129"/>
      <c r="AA87" s="2101"/>
      <c r="AB87" s="2101" t="str">
        <f t="shared" si="13"/>
        <v>B-3.5.4.10</v>
      </c>
      <c r="AC87" s="2070"/>
      <c r="AD87" s="2070"/>
      <c r="AE87" s="2070"/>
      <c r="AF87" s="2070"/>
      <c r="AG87" s="2070"/>
    </row>
    <row r="88" spans="1:33" s="2164" customFormat="1" ht="70.25" customHeight="1">
      <c r="A88" s="2101" t="s">
        <v>2647</v>
      </c>
      <c r="B88" s="2129"/>
      <c r="C88" s="2129"/>
      <c r="D88" s="2129"/>
      <c r="E88" s="2163"/>
      <c r="F88" s="2163"/>
      <c r="G88" s="2163"/>
      <c r="H88" s="2129"/>
      <c r="I88" s="2131"/>
      <c r="J88" s="2131"/>
      <c r="K88" s="2130"/>
      <c r="L88" s="3407"/>
      <c r="M88" s="3407"/>
      <c r="N88" s="3407"/>
      <c r="O88" s="3406"/>
      <c r="P88" s="3406"/>
      <c r="Q88" s="3406"/>
      <c r="R88" s="2131" t="str">
        <f t="shared" si="14"/>
        <v/>
      </c>
      <c r="S88" s="2131" t="str">
        <f t="shared" si="15"/>
        <v/>
      </c>
      <c r="T88" s="2131"/>
      <c r="U88" s="2129"/>
      <c r="V88" s="2101"/>
      <c r="W88" s="2163"/>
      <c r="X88" s="2129" t="str">
        <f t="shared" si="16"/>
        <v/>
      </c>
      <c r="Y88" s="2129"/>
      <c r="Z88" s="2129"/>
      <c r="AA88" s="2101"/>
      <c r="AB88" s="2101" t="str">
        <f t="shared" si="13"/>
        <v>B-3.5.4.11</v>
      </c>
      <c r="AC88" s="2070"/>
      <c r="AD88" s="2070"/>
      <c r="AE88" s="2070"/>
      <c r="AF88" s="2070"/>
      <c r="AG88" s="2070"/>
    </row>
    <row r="89" spans="1:33" s="2164" customFormat="1" ht="70.25" customHeight="1">
      <c r="A89" s="2101" t="s">
        <v>2648</v>
      </c>
      <c r="B89" s="2129"/>
      <c r="C89" s="2129"/>
      <c r="D89" s="2129"/>
      <c r="E89" s="2163"/>
      <c r="F89" s="2163"/>
      <c r="G89" s="2163"/>
      <c r="H89" s="2129"/>
      <c r="I89" s="2131"/>
      <c r="J89" s="2131"/>
      <c r="K89" s="2130"/>
      <c r="L89" s="3407"/>
      <c r="M89" s="3407"/>
      <c r="N89" s="3407"/>
      <c r="O89" s="3406"/>
      <c r="P89" s="3406"/>
      <c r="Q89" s="3406"/>
      <c r="R89" s="2131" t="str">
        <f t="shared" si="14"/>
        <v/>
      </c>
      <c r="S89" s="2131" t="str">
        <f t="shared" si="15"/>
        <v/>
      </c>
      <c r="T89" s="2131"/>
      <c r="U89" s="2129"/>
      <c r="V89" s="2101"/>
      <c r="W89" s="2163"/>
      <c r="X89" s="2129" t="str">
        <f t="shared" si="16"/>
        <v/>
      </c>
      <c r="Y89" s="2129"/>
      <c r="Z89" s="2129"/>
      <c r="AA89" s="2101"/>
      <c r="AB89" s="2101" t="str">
        <f t="shared" si="13"/>
        <v>B-3.5.4.12</v>
      </c>
      <c r="AC89" s="2070"/>
      <c r="AD89" s="2070"/>
      <c r="AE89" s="2070"/>
      <c r="AF89" s="2070"/>
      <c r="AG89" s="2070"/>
    </row>
    <row r="90" spans="1:33" s="2164" customFormat="1" ht="70.25" customHeight="1">
      <c r="A90" s="2101" t="s">
        <v>2649</v>
      </c>
      <c r="B90" s="2129"/>
      <c r="C90" s="2129"/>
      <c r="D90" s="2129"/>
      <c r="E90" s="2163"/>
      <c r="F90" s="2163"/>
      <c r="G90" s="2163"/>
      <c r="H90" s="2129"/>
      <c r="I90" s="2131"/>
      <c r="J90" s="2131"/>
      <c r="K90" s="2130"/>
      <c r="L90" s="3407"/>
      <c r="M90" s="3407"/>
      <c r="N90" s="3407"/>
      <c r="O90" s="3406"/>
      <c r="P90" s="3406"/>
      <c r="Q90" s="3406"/>
      <c r="R90" s="2131" t="str">
        <f t="shared" si="14"/>
        <v/>
      </c>
      <c r="S90" s="2131" t="str">
        <f t="shared" si="15"/>
        <v/>
      </c>
      <c r="T90" s="2131"/>
      <c r="U90" s="2129"/>
      <c r="V90" s="2101"/>
      <c r="W90" s="2163"/>
      <c r="X90" s="2129" t="str">
        <f t="shared" si="16"/>
        <v/>
      </c>
      <c r="Y90" s="2129"/>
      <c r="Z90" s="2129"/>
      <c r="AA90" s="2101"/>
      <c r="AB90" s="2101" t="str">
        <f t="shared" si="13"/>
        <v>B-3.5.4.13</v>
      </c>
      <c r="AC90" s="2070"/>
      <c r="AD90" s="2070"/>
      <c r="AE90" s="2070"/>
      <c r="AF90" s="2070"/>
      <c r="AG90" s="2070"/>
    </row>
    <row r="91" spans="1:33" s="2164" customFormat="1" ht="70.25" customHeight="1">
      <c r="A91" s="2101" t="s">
        <v>2650</v>
      </c>
      <c r="B91" s="2129"/>
      <c r="C91" s="2129"/>
      <c r="D91" s="2129"/>
      <c r="E91" s="2163"/>
      <c r="F91" s="2163"/>
      <c r="G91" s="2163"/>
      <c r="H91" s="2129"/>
      <c r="I91" s="2131"/>
      <c r="J91" s="2131"/>
      <c r="K91" s="2130"/>
      <c r="L91" s="3407"/>
      <c r="M91" s="3407"/>
      <c r="N91" s="3407"/>
      <c r="O91" s="3406"/>
      <c r="P91" s="3406"/>
      <c r="Q91" s="3406"/>
      <c r="R91" s="2131" t="str">
        <f t="shared" si="14"/>
        <v/>
      </c>
      <c r="S91" s="2131" t="str">
        <f t="shared" si="15"/>
        <v/>
      </c>
      <c r="T91" s="2131"/>
      <c r="U91" s="2129"/>
      <c r="V91" s="2101"/>
      <c r="W91" s="2163"/>
      <c r="X91" s="2129" t="str">
        <f t="shared" si="16"/>
        <v/>
      </c>
      <c r="Y91" s="2129"/>
      <c r="Z91" s="2129"/>
      <c r="AA91" s="2101"/>
      <c r="AB91" s="2101" t="str">
        <f t="shared" si="13"/>
        <v>B-3.5.4.14</v>
      </c>
      <c r="AC91" s="2070"/>
      <c r="AD91" s="2070"/>
      <c r="AE91" s="2070"/>
      <c r="AF91" s="2070"/>
      <c r="AG91" s="2070"/>
    </row>
    <row r="92" spans="1:33" s="2164" customFormat="1" ht="70.25" customHeight="1">
      <c r="A92" s="2101" t="s">
        <v>2651</v>
      </c>
      <c r="B92" s="2129"/>
      <c r="C92" s="2129"/>
      <c r="D92" s="2129"/>
      <c r="E92" s="2163"/>
      <c r="F92" s="2163"/>
      <c r="G92" s="2163"/>
      <c r="H92" s="2129"/>
      <c r="I92" s="2131"/>
      <c r="J92" s="2131"/>
      <c r="K92" s="2130"/>
      <c r="L92" s="3407"/>
      <c r="M92" s="3407"/>
      <c r="N92" s="3407"/>
      <c r="O92" s="3406"/>
      <c r="P92" s="3406"/>
      <c r="Q92" s="3406"/>
      <c r="R92" s="2131" t="str">
        <f t="shared" si="14"/>
        <v/>
      </c>
      <c r="S92" s="2131" t="str">
        <f t="shared" si="15"/>
        <v/>
      </c>
      <c r="T92" s="2131"/>
      <c r="U92" s="2129"/>
      <c r="V92" s="2101"/>
      <c r="W92" s="2163"/>
      <c r="X92" s="2129" t="str">
        <f t="shared" si="16"/>
        <v/>
      </c>
      <c r="Y92" s="2129"/>
      <c r="Z92" s="2129"/>
      <c r="AA92" s="2101"/>
      <c r="AB92" s="2101" t="str">
        <f t="shared" si="13"/>
        <v>B-3.5.4.15</v>
      </c>
      <c r="AC92" s="2070"/>
      <c r="AD92" s="2070"/>
      <c r="AE92" s="2070"/>
      <c r="AF92" s="2070"/>
      <c r="AG92" s="2070"/>
    </row>
    <row r="93" spans="1:33" s="2164" customFormat="1" ht="70.25" customHeight="1">
      <c r="A93" s="2101" t="s">
        <v>2652</v>
      </c>
      <c r="B93" s="2129"/>
      <c r="C93" s="2129"/>
      <c r="D93" s="2129"/>
      <c r="E93" s="2101"/>
      <c r="F93" s="2129"/>
      <c r="G93" s="2129"/>
      <c r="H93" s="2129"/>
      <c r="I93" s="2131"/>
      <c r="J93" s="2131"/>
      <c r="K93" s="2130"/>
      <c r="L93" s="3407"/>
      <c r="M93" s="3407"/>
      <c r="N93" s="3407"/>
      <c r="O93" s="3406"/>
      <c r="P93" s="3406"/>
      <c r="Q93" s="3406"/>
      <c r="R93" s="2131" t="str">
        <f t="shared" si="14"/>
        <v/>
      </c>
      <c r="S93" s="2131" t="str">
        <f t="shared" si="15"/>
        <v/>
      </c>
      <c r="T93" s="2131"/>
      <c r="U93" s="2129"/>
      <c r="V93" s="2101"/>
      <c r="W93" s="2163"/>
      <c r="X93" s="2129" t="str">
        <f t="shared" si="16"/>
        <v/>
      </c>
      <c r="Y93" s="2129"/>
      <c r="Z93" s="2129"/>
      <c r="AA93" s="2101"/>
      <c r="AB93" s="2101" t="str">
        <f t="shared" si="13"/>
        <v>B-3.5.4.16</v>
      </c>
      <c r="AC93" s="2070"/>
      <c r="AD93" s="2070"/>
      <c r="AE93" s="2070"/>
      <c r="AF93" s="2070"/>
      <c r="AG93" s="2070"/>
    </row>
    <row r="94" spans="1:33" s="2164" customFormat="1" ht="70.25" customHeight="1">
      <c r="A94" s="2101" t="s">
        <v>2653</v>
      </c>
      <c r="B94" s="2101"/>
      <c r="C94" s="2101"/>
      <c r="D94" s="2101"/>
      <c r="E94" s="2101"/>
      <c r="F94" s="2101"/>
      <c r="G94" s="2101"/>
      <c r="H94" s="2101"/>
      <c r="I94" s="2131"/>
      <c r="J94" s="2131"/>
      <c r="K94" s="2130"/>
      <c r="L94" s="3407"/>
      <c r="M94" s="3407"/>
      <c r="N94" s="3407"/>
      <c r="O94" s="3406"/>
      <c r="P94" s="3406"/>
      <c r="Q94" s="3406"/>
      <c r="R94" s="2131" t="str">
        <f t="shared" si="14"/>
        <v/>
      </c>
      <c r="S94" s="2131" t="str">
        <f t="shared" si="15"/>
        <v/>
      </c>
      <c r="T94" s="2131"/>
      <c r="U94" s="2101"/>
      <c r="V94" s="2101"/>
      <c r="W94" s="2101"/>
      <c r="X94" s="2129" t="str">
        <f t="shared" si="16"/>
        <v/>
      </c>
      <c r="Y94" s="2101"/>
      <c r="Z94" s="2101"/>
      <c r="AA94" s="2101"/>
      <c r="AB94" s="2101" t="str">
        <f t="shared" si="13"/>
        <v>B-3.5.4.17</v>
      </c>
      <c r="AC94" s="2070"/>
      <c r="AD94" s="2070"/>
      <c r="AE94" s="2070"/>
      <c r="AF94" s="2070"/>
      <c r="AG94" s="2070"/>
    </row>
    <row r="95" spans="1:33" s="2164" customFormat="1" ht="70.25" customHeight="1">
      <c r="A95" s="2101" t="s">
        <v>2654</v>
      </c>
      <c r="B95" s="2101"/>
      <c r="C95" s="2101"/>
      <c r="D95" s="2101"/>
      <c r="E95" s="2101"/>
      <c r="F95" s="2101"/>
      <c r="G95" s="2101"/>
      <c r="H95" s="2101"/>
      <c r="I95" s="2131"/>
      <c r="J95" s="2131"/>
      <c r="K95" s="2130"/>
      <c r="L95" s="3407"/>
      <c r="M95" s="3407"/>
      <c r="N95" s="3407"/>
      <c r="O95" s="3406"/>
      <c r="P95" s="3406"/>
      <c r="Q95" s="3406"/>
      <c r="R95" s="2131" t="str">
        <f t="shared" si="14"/>
        <v/>
      </c>
      <c r="S95" s="2131" t="str">
        <f t="shared" si="15"/>
        <v/>
      </c>
      <c r="T95" s="2131"/>
      <c r="U95" s="2101"/>
      <c r="V95" s="2101"/>
      <c r="W95" s="2101"/>
      <c r="X95" s="2129" t="str">
        <f t="shared" si="16"/>
        <v/>
      </c>
      <c r="Y95" s="2101"/>
      <c r="Z95" s="2101"/>
      <c r="AA95" s="2101"/>
      <c r="AB95" s="2101" t="str">
        <f t="shared" si="13"/>
        <v>B-3.5.4.18</v>
      </c>
      <c r="AC95" s="2070"/>
      <c r="AD95" s="2070"/>
      <c r="AE95" s="2070"/>
      <c r="AF95" s="2070"/>
      <c r="AG95" s="2070"/>
    </row>
    <row r="96" spans="1:33" s="2169" customFormat="1" ht="18" customHeight="1">
      <c r="A96" s="2165" t="s">
        <v>472</v>
      </c>
      <c r="B96" s="2166"/>
      <c r="C96" s="2166"/>
      <c r="D96" s="2166"/>
      <c r="E96" s="2166"/>
      <c r="F96" s="2166"/>
      <c r="G96" s="2166"/>
      <c r="H96" s="2166"/>
      <c r="I96" s="2166"/>
      <c r="J96" s="2166"/>
      <c r="K96" s="2166"/>
      <c r="L96" s="2166"/>
      <c r="M96" s="2166"/>
      <c r="N96" s="2166"/>
      <c r="O96" s="2166"/>
      <c r="P96" s="2167"/>
      <c r="Q96" s="2167"/>
      <c r="R96" s="2167"/>
      <c r="S96" s="2166"/>
      <c r="T96" s="2166"/>
      <c r="U96" s="2166"/>
      <c r="V96" s="2166"/>
      <c r="W96" s="2166"/>
      <c r="X96" s="2166"/>
      <c r="Y96" s="2166"/>
      <c r="Z96" s="2166"/>
      <c r="AA96" s="2166"/>
      <c r="AB96" s="2168" t="s">
        <v>342</v>
      </c>
      <c r="AC96" s="2166"/>
      <c r="AD96" s="2166"/>
      <c r="AE96" s="2166"/>
      <c r="AF96" s="2166"/>
      <c r="AG96" s="2166"/>
    </row>
    <row r="97" spans="1:33" s="2133" customFormat="1" ht="18" customHeight="1">
      <c r="A97" s="2135" t="s">
        <v>4308</v>
      </c>
      <c r="AB97" s="916" t="s">
        <v>4300</v>
      </c>
    </row>
    <row r="98" spans="1:33" s="2169" customFormat="1" ht="18" customHeight="1">
      <c r="A98" s="2135" t="s">
        <v>4309</v>
      </c>
      <c r="B98" s="2166"/>
      <c r="C98" s="2166"/>
      <c r="D98" s="2166"/>
      <c r="E98" s="2166"/>
      <c r="F98" s="2166"/>
      <c r="G98" s="2166"/>
      <c r="H98" s="2166"/>
      <c r="I98" s="2166"/>
      <c r="J98" s="2166"/>
      <c r="K98" s="2166"/>
      <c r="L98" s="2166"/>
      <c r="M98" s="2166"/>
      <c r="N98" s="2166"/>
      <c r="O98" s="2166"/>
      <c r="P98" s="2167"/>
      <c r="Q98" s="2167"/>
      <c r="R98" s="2167"/>
      <c r="S98" s="2166"/>
      <c r="T98" s="2166"/>
      <c r="U98" s="2166"/>
      <c r="V98" s="2166"/>
      <c r="W98" s="2166"/>
      <c r="X98" s="2166"/>
      <c r="Y98" s="2166"/>
      <c r="Z98" s="2166"/>
      <c r="AA98" s="2166"/>
      <c r="AB98" s="2170" t="s">
        <v>4310</v>
      </c>
      <c r="AC98" s="2166"/>
      <c r="AD98" s="2166"/>
      <c r="AE98" s="2166"/>
      <c r="AF98" s="2166"/>
      <c r="AG98" s="2166"/>
    </row>
    <row r="99" spans="1:33" s="2169" customFormat="1" ht="18" customHeight="1">
      <c r="A99" s="2117" t="s">
        <v>4311</v>
      </c>
      <c r="B99" s="2166"/>
      <c r="C99" s="2166"/>
      <c r="D99" s="2166"/>
      <c r="E99" s="2166"/>
      <c r="F99" s="2166"/>
      <c r="G99" s="2166"/>
      <c r="H99" s="2166"/>
      <c r="I99" s="2166"/>
      <c r="J99" s="2166"/>
      <c r="K99" s="2166"/>
      <c r="L99" s="2166"/>
      <c r="M99" s="2166"/>
      <c r="N99" s="2166"/>
      <c r="O99" s="2166"/>
      <c r="P99" s="2167"/>
      <c r="Q99" s="2167"/>
      <c r="R99" s="2167"/>
      <c r="S99" s="2166"/>
      <c r="T99" s="2166"/>
      <c r="U99" s="2166"/>
      <c r="V99" s="2166"/>
      <c r="W99" s="2166"/>
      <c r="X99" s="2166"/>
      <c r="Y99" s="2166"/>
      <c r="Z99" s="2166"/>
      <c r="AA99" s="2166"/>
      <c r="AB99" s="2171" t="s">
        <v>4312</v>
      </c>
      <c r="AC99" s="2166"/>
      <c r="AD99" s="2166"/>
      <c r="AE99" s="2166"/>
      <c r="AF99" s="2166"/>
      <c r="AG99" s="2166"/>
    </row>
    <row r="100" spans="1:33" s="2169" customFormat="1" ht="18" customHeight="1">
      <c r="A100" s="2117" t="s">
        <v>4313</v>
      </c>
      <c r="B100" s="2166"/>
      <c r="C100" s="2166"/>
      <c r="D100" s="2166"/>
      <c r="E100" s="2166"/>
      <c r="F100" s="2166"/>
      <c r="G100" s="2166"/>
      <c r="H100" s="2166"/>
      <c r="I100" s="2166"/>
      <c r="J100" s="2166"/>
      <c r="K100" s="2166"/>
      <c r="L100" s="2166"/>
      <c r="M100" s="2166"/>
      <c r="N100" s="2166"/>
      <c r="O100" s="2166"/>
      <c r="P100" s="2167"/>
      <c r="Q100" s="2167"/>
      <c r="R100" s="2167"/>
      <c r="S100" s="2166"/>
      <c r="T100" s="2166"/>
      <c r="U100" s="2166"/>
      <c r="V100" s="2166"/>
      <c r="W100" s="2166"/>
      <c r="X100" s="2166"/>
      <c r="Y100" s="2166"/>
      <c r="Z100" s="2166"/>
      <c r="AA100" s="2166"/>
      <c r="AB100" s="2171" t="s">
        <v>4314</v>
      </c>
      <c r="AC100" s="2166"/>
      <c r="AD100" s="2166"/>
      <c r="AE100" s="2166"/>
      <c r="AF100" s="2166"/>
      <c r="AG100" s="2166"/>
    </row>
    <row r="101" spans="1:33" ht="25.25" customHeight="1">
      <c r="A101" s="2119" t="s">
        <v>2655</v>
      </c>
      <c r="B101" s="2121"/>
      <c r="C101" s="2121"/>
      <c r="D101" s="2121"/>
      <c r="E101" s="2121"/>
      <c r="F101" s="2121"/>
      <c r="G101" s="2121"/>
      <c r="H101" s="2121"/>
      <c r="I101" s="2121"/>
      <c r="J101" s="2121"/>
      <c r="K101" s="2121"/>
      <c r="L101" s="2121"/>
      <c r="M101" s="2121"/>
      <c r="N101" s="2137"/>
      <c r="O101" s="2119"/>
      <c r="P101" s="2121"/>
      <c r="Q101" s="2121"/>
      <c r="R101" s="2121"/>
      <c r="S101" s="2138"/>
      <c r="T101" s="2138"/>
      <c r="U101" s="2121"/>
      <c r="V101" s="2121"/>
      <c r="W101" s="2121"/>
      <c r="X101" s="2121"/>
      <c r="Y101" s="2121"/>
      <c r="Z101" s="2121"/>
      <c r="AA101" s="2121"/>
      <c r="AB101" s="2159" t="s">
        <v>2656</v>
      </c>
    </row>
    <row r="102" spans="1:33" ht="30" customHeight="1">
      <c r="A102" s="2172" t="s">
        <v>1352</v>
      </c>
      <c r="B102" s="3400" t="s">
        <v>1011</v>
      </c>
      <c r="C102" s="3400"/>
      <c r="D102" s="3400"/>
      <c r="E102" s="3400"/>
      <c r="F102" s="3400"/>
      <c r="G102" s="3444" t="s">
        <v>541</v>
      </c>
      <c r="H102" s="3445"/>
      <c r="I102" s="3445"/>
      <c r="J102" s="3445"/>
      <c r="K102" s="3446"/>
      <c r="L102" s="3440" t="s">
        <v>2657</v>
      </c>
      <c r="M102" s="3440"/>
      <c r="N102" s="3440"/>
      <c r="O102" s="3400" t="s">
        <v>224</v>
      </c>
      <c r="P102" s="3400"/>
      <c r="Q102" s="3400"/>
      <c r="R102" s="3400" t="s">
        <v>542</v>
      </c>
      <c r="S102" s="3400"/>
      <c r="T102" s="3400"/>
      <c r="U102" s="3400"/>
      <c r="V102" s="3400"/>
      <c r="W102" s="3400" t="s">
        <v>1353</v>
      </c>
      <c r="X102" s="3400"/>
      <c r="Y102" s="3400"/>
      <c r="Z102" s="3400"/>
      <c r="AA102" s="3400"/>
      <c r="AB102" s="2093" t="s">
        <v>358</v>
      </c>
    </row>
    <row r="103" spans="1:33" s="2174" customFormat="1" ht="70.25" customHeight="1">
      <c r="A103" s="2173" t="s">
        <v>2658</v>
      </c>
      <c r="B103" s="3437" t="s">
        <v>2659</v>
      </c>
      <c r="C103" s="3437"/>
      <c r="D103" s="3437"/>
      <c r="E103" s="3437"/>
      <c r="F103" s="3437"/>
      <c r="G103" s="3122">
        <v>1</v>
      </c>
      <c r="H103" s="3122"/>
      <c r="I103" s="3122"/>
      <c r="J103" s="3122"/>
      <c r="K103" s="3122"/>
      <c r="L103" s="3430" t="s">
        <v>1354</v>
      </c>
      <c r="M103" s="3451"/>
      <c r="N103" s="3431"/>
      <c r="O103" s="3420"/>
      <c r="P103" s="3420"/>
      <c r="Q103" s="3420"/>
      <c r="R103" s="3122">
        <v>1</v>
      </c>
      <c r="S103" s="3122"/>
      <c r="T103" s="3122"/>
      <c r="U103" s="3122"/>
      <c r="V103" s="3122"/>
      <c r="W103" s="3401" t="s">
        <v>2660</v>
      </c>
      <c r="X103" s="3401"/>
      <c r="Y103" s="3401"/>
      <c r="Z103" s="3401"/>
      <c r="AA103" s="3401"/>
      <c r="AB103" s="2173" t="str">
        <f>A103</f>
        <v>B-3.5.5.1</v>
      </c>
    </row>
    <row r="104" spans="1:33" ht="70.25" customHeight="1">
      <c r="A104" s="2173" t="s">
        <v>2661</v>
      </c>
      <c r="B104" s="3437" t="s">
        <v>2662</v>
      </c>
      <c r="C104" s="3437"/>
      <c r="D104" s="3437"/>
      <c r="E104" s="3437"/>
      <c r="F104" s="3437"/>
      <c r="G104" s="3122">
        <v>1</v>
      </c>
      <c r="H104" s="3122"/>
      <c r="I104" s="3122"/>
      <c r="J104" s="3122"/>
      <c r="K104" s="3122"/>
      <c r="L104" s="3408"/>
      <c r="M104" s="3409"/>
      <c r="N104" s="3410"/>
      <c r="O104" s="3406"/>
      <c r="P104" s="3406"/>
      <c r="Q104" s="3406"/>
      <c r="R104" s="3122">
        <v>1</v>
      </c>
      <c r="S104" s="3122"/>
      <c r="T104" s="3122"/>
      <c r="U104" s="3122"/>
      <c r="V104" s="3122"/>
      <c r="W104" s="3401" t="s">
        <v>2663</v>
      </c>
      <c r="X104" s="3401"/>
      <c r="Y104" s="3401"/>
      <c r="Z104" s="3401"/>
      <c r="AA104" s="3401"/>
      <c r="AB104" s="2173" t="str">
        <f t="shared" ref="AB104:AB122" si="17">A104</f>
        <v>B-3.5.5.2</v>
      </c>
    </row>
    <row r="105" spans="1:33" ht="70.25" customHeight="1">
      <c r="A105" s="2173" t="s">
        <v>2664</v>
      </c>
      <c r="B105" s="3437" t="s">
        <v>2665</v>
      </c>
      <c r="C105" s="3437"/>
      <c r="D105" s="3437"/>
      <c r="E105" s="3437"/>
      <c r="F105" s="3437"/>
      <c r="G105" s="3122">
        <v>1</v>
      </c>
      <c r="H105" s="3122"/>
      <c r="I105" s="3122"/>
      <c r="J105" s="3122"/>
      <c r="K105" s="3122"/>
      <c r="L105" s="3408"/>
      <c r="M105" s="3409"/>
      <c r="N105" s="3410"/>
      <c r="O105" s="3406"/>
      <c r="P105" s="3406"/>
      <c r="Q105" s="3406"/>
      <c r="R105" s="3122">
        <v>1</v>
      </c>
      <c r="S105" s="3122"/>
      <c r="T105" s="3122"/>
      <c r="U105" s="3122"/>
      <c r="V105" s="3122"/>
      <c r="W105" s="3401" t="s">
        <v>2666</v>
      </c>
      <c r="X105" s="3401"/>
      <c r="Y105" s="3401"/>
      <c r="Z105" s="3401"/>
      <c r="AA105" s="3401"/>
      <c r="AB105" s="2173" t="str">
        <f t="shared" si="17"/>
        <v>B-3.5.5.3</v>
      </c>
    </row>
    <row r="106" spans="1:33" ht="70.25" customHeight="1">
      <c r="A106" s="2173" t="s">
        <v>2667</v>
      </c>
      <c r="B106" s="3437" t="s">
        <v>2668</v>
      </c>
      <c r="C106" s="3437"/>
      <c r="D106" s="3437"/>
      <c r="E106" s="3437"/>
      <c r="F106" s="3437"/>
      <c r="G106" s="3097">
        <v>2</v>
      </c>
      <c r="H106" s="3098"/>
      <c r="I106" s="3098"/>
      <c r="J106" s="3098"/>
      <c r="K106" s="3099"/>
      <c r="L106" s="3441" t="s">
        <v>2669</v>
      </c>
      <c r="M106" s="3442"/>
      <c r="N106" s="3443"/>
      <c r="O106" s="3441" t="s">
        <v>4970</v>
      </c>
      <c r="P106" s="3442"/>
      <c r="Q106" s="3443"/>
      <c r="R106" s="3097">
        <v>2</v>
      </c>
      <c r="S106" s="3098"/>
      <c r="T106" s="3098"/>
      <c r="U106" s="3098"/>
      <c r="V106" s="3099"/>
      <c r="W106" s="3401" t="s">
        <v>2670</v>
      </c>
      <c r="X106" s="3401"/>
      <c r="Y106" s="3401"/>
      <c r="Z106" s="3401"/>
      <c r="AA106" s="3401"/>
      <c r="AB106" s="2173" t="str">
        <f t="shared" si="17"/>
        <v>B-3.5.5.4</v>
      </c>
    </row>
    <row r="107" spans="1:33" ht="70.25" customHeight="1">
      <c r="A107" s="2173" t="s">
        <v>2671</v>
      </c>
      <c r="B107" s="3437" t="s">
        <v>2672</v>
      </c>
      <c r="C107" s="3437"/>
      <c r="D107" s="3437"/>
      <c r="E107" s="3437"/>
      <c r="F107" s="3437"/>
      <c r="G107" s="3122">
        <v>2</v>
      </c>
      <c r="H107" s="3122"/>
      <c r="I107" s="3122"/>
      <c r="J107" s="3122"/>
      <c r="K107" s="3122"/>
      <c r="L107" s="3408"/>
      <c r="M107" s="3409"/>
      <c r="N107" s="3410"/>
      <c r="O107" s="3408"/>
      <c r="P107" s="3409"/>
      <c r="Q107" s="3410"/>
      <c r="R107" s="3122">
        <v>2</v>
      </c>
      <c r="S107" s="3122"/>
      <c r="T107" s="3122"/>
      <c r="U107" s="3122"/>
      <c r="V107" s="3122"/>
      <c r="W107" s="3401" t="s">
        <v>2673</v>
      </c>
      <c r="X107" s="3401"/>
      <c r="Y107" s="3401"/>
      <c r="Z107" s="3401"/>
      <c r="AA107" s="3401"/>
      <c r="AB107" s="2173" t="str">
        <f t="shared" si="17"/>
        <v>B-3.5.5.5</v>
      </c>
    </row>
    <row r="108" spans="1:33" ht="70.25" customHeight="1">
      <c r="A108" s="2173" t="s">
        <v>2674</v>
      </c>
      <c r="B108" s="3437" t="s">
        <v>2675</v>
      </c>
      <c r="C108" s="3437"/>
      <c r="D108" s="3437"/>
      <c r="E108" s="3437"/>
      <c r="F108" s="3437"/>
      <c r="G108" s="3097">
        <v>2</v>
      </c>
      <c r="H108" s="3098"/>
      <c r="I108" s="3098"/>
      <c r="J108" s="3098"/>
      <c r="K108" s="3099"/>
      <c r="L108" s="3441" t="s">
        <v>2669</v>
      </c>
      <c r="M108" s="3442"/>
      <c r="N108" s="3443"/>
      <c r="O108" s="3441" t="s">
        <v>4970</v>
      </c>
      <c r="P108" s="3442"/>
      <c r="Q108" s="3443"/>
      <c r="R108" s="3097">
        <v>2</v>
      </c>
      <c r="S108" s="3098"/>
      <c r="T108" s="3098"/>
      <c r="U108" s="3098"/>
      <c r="V108" s="3099"/>
      <c r="W108" s="3401" t="s">
        <v>2676</v>
      </c>
      <c r="X108" s="3401"/>
      <c r="Y108" s="3401"/>
      <c r="Z108" s="3401"/>
      <c r="AA108" s="3401"/>
      <c r="AB108" s="2173" t="str">
        <f t="shared" si="17"/>
        <v>B-3.5.5.6</v>
      </c>
    </row>
    <row r="109" spans="1:33" ht="70.25" customHeight="1">
      <c r="A109" s="2173" t="s">
        <v>2677</v>
      </c>
      <c r="B109" s="3437" t="s">
        <v>2678</v>
      </c>
      <c r="C109" s="3437"/>
      <c r="D109" s="3437"/>
      <c r="E109" s="3437"/>
      <c r="F109" s="3437"/>
      <c r="G109" s="3122">
        <v>2</v>
      </c>
      <c r="H109" s="3122"/>
      <c r="I109" s="3122"/>
      <c r="J109" s="3122"/>
      <c r="K109" s="3122"/>
      <c r="L109" s="3408"/>
      <c r="M109" s="3409"/>
      <c r="N109" s="3410"/>
      <c r="O109" s="3406"/>
      <c r="P109" s="3406"/>
      <c r="Q109" s="3406"/>
      <c r="R109" s="3122">
        <v>2</v>
      </c>
      <c r="S109" s="3122"/>
      <c r="T109" s="3122"/>
      <c r="U109" s="3122"/>
      <c r="V109" s="3122"/>
      <c r="W109" s="3401" t="s">
        <v>2679</v>
      </c>
      <c r="X109" s="3401"/>
      <c r="Y109" s="3401"/>
      <c r="Z109" s="3401"/>
      <c r="AA109" s="3401"/>
      <c r="AB109" s="2173" t="str">
        <f t="shared" si="17"/>
        <v>B-3.5.5.7</v>
      </c>
    </row>
    <row r="110" spans="1:33" ht="70.25" customHeight="1">
      <c r="A110" s="2173" t="s">
        <v>2680</v>
      </c>
      <c r="B110" s="3437" t="s">
        <v>2681</v>
      </c>
      <c r="C110" s="3437"/>
      <c r="D110" s="3437"/>
      <c r="E110" s="3437"/>
      <c r="F110" s="3437"/>
      <c r="G110" s="3122">
        <v>1</v>
      </c>
      <c r="H110" s="3122"/>
      <c r="I110" s="3122"/>
      <c r="J110" s="3122"/>
      <c r="K110" s="3122"/>
      <c r="L110" s="3408"/>
      <c r="M110" s="3409"/>
      <c r="N110" s="3410"/>
      <c r="O110" s="3406"/>
      <c r="P110" s="3406"/>
      <c r="Q110" s="3406"/>
      <c r="R110" s="3122">
        <v>1</v>
      </c>
      <c r="S110" s="3122"/>
      <c r="T110" s="3122"/>
      <c r="U110" s="3122"/>
      <c r="V110" s="3122"/>
      <c r="W110" s="3401" t="s">
        <v>2682</v>
      </c>
      <c r="X110" s="3401"/>
      <c r="Y110" s="3401"/>
      <c r="Z110" s="3401"/>
      <c r="AA110" s="3401"/>
      <c r="AB110" s="2173" t="str">
        <f t="shared" si="17"/>
        <v>B-3.5.5.8</v>
      </c>
    </row>
    <row r="111" spans="1:33" ht="70.25" customHeight="1">
      <c r="A111" s="2173" t="s">
        <v>2683</v>
      </c>
      <c r="B111" s="3437" t="s">
        <v>2684</v>
      </c>
      <c r="C111" s="3437"/>
      <c r="D111" s="3437"/>
      <c r="E111" s="3437"/>
      <c r="F111" s="3437"/>
      <c r="G111" s="3122">
        <v>2</v>
      </c>
      <c r="H111" s="3122"/>
      <c r="I111" s="3122"/>
      <c r="J111" s="3122"/>
      <c r="K111" s="3122"/>
      <c r="L111" s="3408"/>
      <c r="M111" s="3409"/>
      <c r="N111" s="3410"/>
      <c r="O111" s="3406"/>
      <c r="P111" s="3406"/>
      <c r="Q111" s="3406"/>
      <c r="R111" s="3122">
        <v>2</v>
      </c>
      <c r="S111" s="3122"/>
      <c r="T111" s="3122"/>
      <c r="U111" s="3122"/>
      <c r="V111" s="3122"/>
      <c r="W111" s="3401" t="s">
        <v>2685</v>
      </c>
      <c r="X111" s="3401"/>
      <c r="Y111" s="3401"/>
      <c r="Z111" s="3401"/>
      <c r="AA111" s="3401"/>
      <c r="AB111" s="2173" t="str">
        <f t="shared" si="17"/>
        <v>B-3.5.5.9</v>
      </c>
    </row>
    <row r="112" spans="1:33" ht="30" customHeight="1">
      <c r="A112" s="2172" t="s">
        <v>1352</v>
      </c>
      <c r="B112" s="3400" t="s">
        <v>1011</v>
      </c>
      <c r="C112" s="3400"/>
      <c r="D112" s="3400"/>
      <c r="E112" s="3400"/>
      <c r="F112" s="3400"/>
      <c r="G112" s="3400" t="s">
        <v>541</v>
      </c>
      <c r="H112" s="3400"/>
      <c r="I112" s="3400"/>
      <c r="J112" s="3400"/>
      <c r="K112" s="3400"/>
      <c r="L112" s="3440" t="s">
        <v>2657</v>
      </c>
      <c r="M112" s="3440"/>
      <c r="N112" s="3440"/>
      <c r="O112" s="3400" t="s">
        <v>224</v>
      </c>
      <c r="P112" s="3400"/>
      <c r="Q112" s="3400"/>
      <c r="R112" s="3400" t="s">
        <v>542</v>
      </c>
      <c r="S112" s="3400"/>
      <c r="T112" s="3400"/>
      <c r="U112" s="3400"/>
      <c r="V112" s="3400"/>
      <c r="W112" s="3400" t="s">
        <v>1353</v>
      </c>
      <c r="X112" s="3400"/>
      <c r="Y112" s="3400"/>
      <c r="Z112" s="3400"/>
      <c r="AA112" s="3400"/>
      <c r="AB112" s="2093" t="s">
        <v>358</v>
      </c>
    </row>
    <row r="113" spans="1:33" ht="70.25" customHeight="1">
      <c r="A113" s="2173" t="s">
        <v>2686</v>
      </c>
      <c r="B113" s="3437" t="s">
        <v>2687</v>
      </c>
      <c r="C113" s="3437"/>
      <c r="D113" s="3437"/>
      <c r="E113" s="3437"/>
      <c r="F113" s="3437"/>
      <c r="G113" s="3122">
        <v>1</v>
      </c>
      <c r="H113" s="3122"/>
      <c r="I113" s="3122"/>
      <c r="J113" s="3122"/>
      <c r="K113" s="3122"/>
      <c r="L113" s="3435"/>
      <c r="M113" s="3435"/>
      <c r="N113" s="3435"/>
      <c r="O113" s="3406"/>
      <c r="P113" s="3406"/>
      <c r="Q113" s="3406"/>
      <c r="R113" s="3122">
        <v>1</v>
      </c>
      <c r="S113" s="3122"/>
      <c r="T113" s="3122"/>
      <c r="U113" s="3122"/>
      <c r="V113" s="3122"/>
      <c r="W113" s="3401" t="s">
        <v>2688</v>
      </c>
      <c r="X113" s="3401"/>
      <c r="Y113" s="3401"/>
      <c r="Z113" s="3401"/>
      <c r="AA113" s="3401"/>
      <c r="AB113" s="2173" t="str">
        <f t="shared" si="17"/>
        <v>B-3.5.5.10</v>
      </c>
    </row>
    <row r="114" spans="1:33" ht="70.25" customHeight="1">
      <c r="A114" s="2173" t="s">
        <v>2689</v>
      </c>
      <c r="B114" s="3437" t="s">
        <v>2690</v>
      </c>
      <c r="C114" s="3437"/>
      <c r="D114" s="3437"/>
      <c r="E114" s="3437"/>
      <c r="F114" s="3437"/>
      <c r="G114" s="3122" t="s">
        <v>559</v>
      </c>
      <c r="H114" s="3122"/>
      <c r="I114" s="3122"/>
      <c r="J114" s="3122"/>
      <c r="K114" s="3122"/>
      <c r="L114" s="3435"/>
      <c r="M114" s="3435"/>
      <c r="N114" s="3435"/>
      <c r="O114" s="3406"/>
      <c r="P114" s="3406"/>
      <c r="Q114" s="3406"/>
      <c r="R114" s="3122" t="s">
        <v>559</v>
      </c>
      <c r="S114" s="3122"/>
      <c r="T114" s="3122"/>
      <c r="U114" s="3122"/>
      <c r="V114" s="3122"/>
      <c r="W114" s="3401" t="s">
        <v>2691</v>
      </c>
      <c r="X114" s="3401"/>
      <c r="Y114" s="3401"/>
      <c r="Z114" s="3401"/>
      <c r="AA114" s="3401"/>
      <c r="AB114" s="2173" t="str">
        <f t="shared" si="17"/>
        <v>B-3.5.5.11</v>
      </c>
    </row>
    <row r="115" spans="1:33" ht="70.25" customHeight="1">
      <c r="A115" s="2173" t="s">
        <v>2692</v>
      </c>
      <c r="B115" s="3437" t="s">
        <v>2693</v>
      </c>
      <c r="C115" s="3437"/>
      <c r="D115" s="3437"/>
      <c r="E115" s="3437"/>
      <c r="F115" s="3437"/>
      <c r="G115" s="3122">
        <v>2</v>
      </c>
      <c r="H115" s="3122"/>
      <c r="I115" s="3122"/>
      <c r="J115" s="3122"/>
      <c r="K115" s="3122"/>
      <c r="L115" s="3436" t="s">
        <v>2694</v>
      </c>
      <c r="M115" s="3406"/>
      <c r="N115" s="3406"/>
      <c r="O115" s="3436" t="s">
        <v>4971</v>
      </c>
      <c r="P115" s="3406"/>
      <c r="Q115" s="3406"/>
      <c r="R115" s="3122">
        <v>2</v>
      </c>
      <c r="S115" s="3122"/>
      <c r="T115" s="3122"/>
      <c r="U115" s="3122"/>
      <c r="V115" s="3122"/>
      <c r="W115" s="3401" t="s">
        <v>2695</v>
      </c>
      <c r="X115" s="3401"/>
      <c r="Y115" s="3401"/>
      <c r="Z115" s="3401"/>
      <c r="AA115" s="3401"/>
      <c r="AB115" s="2173" t="str">
        <f t="shared" si="17"/>
        <v>B-3.5.5.12</v>
      </c>
    </row>
    <row r="116" spans="1:33" ht="70.25" customHeight="1">
      <c r="A116" s="2173" t="s">
        <v>2696</v>
      </c>
      <c r="B116" s="3437" t="s">
        <v>2697</v>
      </c>
      <c r="C116" s="3437"/>
      <c r="D116" s="3437"/>
      <c r="E116" s="3437"/>
      <c r="F116" s="3437"/>
      <c r="G116" s="3122">
        <v>2</v>
      </c>
      <c r="H116" s="3122"/>
      <c r="I116" s="3122"/>
      <c r="J116" s="3122"/>
      <c r="K116" s="3122"/>
      <c r="L116" s="3435"/>
      <c r="M116" s="3435"/>
      <c r="N116" s="3435"/>
      <c r="O116" s="3406"/>
      <c r="P116" s="3406"/>
      <c r="Q116" s="3406"/>
      <c r="R116" s="3122">
        <v>2</v>
      </c>
      <c r="S116" s="3122"/>
      <c r="T116" s="3122"/>
      <c r="U116" s="3122"/>
      <c r="V116" s="3122"/>
      <c r="W116" s="3401" t="s">
        <v>2698</v>
      </c>
      <c r="X116" s="3401"/>
      <c r="Y116" s="3401"/>
      <c r="Z116" s="3401"/>
      <c r="AA116" s="3401"/>
      <c r="AB116" s="2173" t="str">
        <f t="shared" si="17"/>
        <v>B-3.5.5.13</v>
      </c>
    </row>
    <row r="117" spans="1:33" ht="70.25" customHeight="1">
      <c r="A117" s="2173" t="s">
        <v>2699</v>
      </c>
      <c r="B117" s="3437" t="s">
        <v>2700</v>
      </c>
      <c r="C117" s="3437"/>
      <c r="D117" s="3437"/>
      <c r="E117" s="3437"/>
      <c r="F117" s="3437"/>
      <c r="G117" s="3122">
        <v>2</v>
      </c>
      <c r="H117" s="3122"/>
      <c r="I117" s="3122"/>
      <c r="J117" s="3122"/>
      <c r="K117" s="3122"/>
      <c r="L117" s="3435"/>
      <c r="M117" s="3435"/>
      <c r="N117" s="3435"/>
      <c r="O117" s="3406"/>
      <c r="P117" s="3406"/>
      <c r="Q117" s="3406"/>
      <c r="R117" s="3122">
        <v>2</v>
      </c>
      <c r="S117" s="3122"/>
      <c r="T117" s="3122"/>
      <c r="U117" s="3122"/>
      <c r="V117" s="3122"/>
      <c r="W117" s="3401" t="s">
        <v>2701</v>
      </c>
      <c r="X117" s="3401"/>
      <c r="Y117" s="3401"/>
      <c r="Z117" s="3401"/>
      <c r="AA117" s="3401"/>
      <c r="AB117" s="2173" t="str">
        <f t="shared" si="17"/>
        <v>B-3.5.5.14</v>
      </c>
    </row>
    <row r="118" spans="1:33" ht="70.25" customHeight="1">
      <c r="A118" s="2173" t="s">
        <v>2702</v>
      </c>
      <c r="B118" s="3437" t="s">
        <v>2703</v>
      </c>
      <c r="C118" s="3437"/>
      <c r="D118" s="3437"/>
      <c r="E118" s="3437"/>
      <c r="F118" s="3437"/>
      <c r="G118" s="3122">
        <v>1</v>
      </c>
      <c r="H118" s="3122"/>
      <c r="I118" s="3122"/>
      <c r="J118" s="3122"/>
      <c r="K118" s="3122"/>
      <c r="L118" s="3435"/>
      <c r="M118" s="3435"/>
      <c r="N118" s="3435"/>
      <c r="O118" s="3406"/>
      <c r="P118" s="3406"/>
      <c r="Q118" s="3406"/>
      <c r="R118" s="3122">
        <v>1</v>
      </c>
      <c r="S118" s="3122"/>
      <c r="T118" s="3122"/>
      <c r="U118" s="3122"/>
      <c r="V118" s="3122"/>
      <c r="W118" s="3401" t="s">
        <v>2704</v>
      </c>
      <c r="X118" s="3401"/>
      <c r="Y118" s="3401"/>
      <c r="Z118" s="3401"/>
      <c r="AA118" s="3401"/>
      <c r="AB118" s="2173" t="str">
        <f t="shared" si="17"/>
        <v>B-3.5.5.15</v>
      </c>
    </row>
    <row r="119" spans="1:33" ht="70.25" customHeight="1">
      <c r="A119" s="2173" t="s">
        <v>2705</v>
      </c>
      <c r="B119" s="3437" t="s">
        <v>2706</v>
      </c>
      <c r="C119" s="3437"/>
      <c r="D119" s="3437"/>
      <c r="E119" s="3437"/>
      <c r="F119" s="3437"/>
      <c r="G119" s="3097">
        <v>1</v>
      </c>
      <c r="H119" s="3098"/>
      <c r="I119" s="3098"/>
      <c r="J119" s="3098"/>
      <c r="K119" s="3099"/>
      <c r="L119" s="3435"/>
      <c r="M119" s="3435"/>
      <c r="N119" s="3435"/>
      <c r="O119" s="3406"/>
      <c r="P119" s="3406"/>
      <c r="Q119" s="3406"/>
      <c r="R119" s="3097">
        <v>1</v>
      </c>
      <c r="S119" s="3098"/>
      <c r="T119" s="3098"/>
      <c r="U119" s="3098"/>
      <c r="V119" s="3099"/>
      <c r="W119" s="3401" t="s">
        <v>2707</v>
      </c>
      <c r="X119" s="3401"/>
      <c r="Y119" s="3401"/>
      <c r="Z119" s="3401"/>
      <c r="AA119" s="3401"/>
      <c r="AB119" s="2173" t="str">
        <f t="shared" si="17"/>
        <v>B-3.5.5.16</v>
      </c>
    </row>
    <row r="120" spans="1:33" ht="70.25" customHeight="1">
      <c r="A120" s="2173" t="s">
        <v>2708</v>
      </c>
      <c r="B120" s="3437" t="s">
        <v>1367</v>
      </c>
      <c r="C120" s="3437"/>
      <c r="D120" s="3437"/>
      <c r="E120" s="3437"/>
      <c r="F120" s="3437"/>
      <c r="G120" s="3122" t="s">
        <v>4315</v>
      </c>
      <c r="H120" s="3122"/>
      <c r="I120" s="3122"/>
      <c r="J120" s="3122"/>
      <c r="K120" s="3122"/>
      <c r="L120" s="3435"/>
      <c r="M120" s="3435"/>
      <c r="N120" s="3435"/>
      <c r="O120" s="3406"/>
      <c r="P120" s="3406"/>
      <c r="Q120" s="3406"/>
      <c r="R120" s="3122" t="s">
        <v>4973</v>
      </c>
      <c r="S120" s="3122"/>
      <c r="T120" s="3122"/>
      <c r="U120" s="3122"/>
      <c r="V120" s="3122"/>
      <c r="W120" s="3401" t="s">
        <v>2709</v>
      </c>
      <c r="X120" s="3401"/>
      <c r="Y120" s="3401"/>
      <c r="Z120" s="3401"/>
      <c r="AA120" s="3401"/>
      <c r="AB120" s="2173" t="str">
        <f t="shared" si="17"/>
        <v>B-3.5.5.17</v>
      </c>
    </row>
    <row r="121" spans="1:33" ht="70.25" customHeight="1">
      <c r="A121" s="2173" t="s">
        <v>2710</v>
      </c>
      <c r="B121" s="3437" t="s">
        <v>2711</v>
      </c>
      <c r="C121" s="3437"/>
      <c r="D121" s="3437"/>
      <c r="E121" s="3437"/>
      <c r="F121" s="3437"/>
      <c r="G121" s="3097">
        <v>2</v>
      </c>
      <c r="H121" s="3098"/>
      <c r="I121" s="3098"/>
      <c r="J121" s="3098"/>
      <c r="K121" s="3099"/>
      <c r="L121" s="3435"/>
      <c r="M121" s="3435"/>
      <c r="N121" s="3435"/>
      <c r="O121" s="3406"/>
      <c r="P121" s="3406"/>
      <c r="Q121" s="3406"/>
      <c r="R121" s="3097">
        <v>2</v>
      </c>
      <c r="S121" s="3098"/>
      <c r="T121" s="3098"/>
      <c r="U121" s="3098"/>
      <c r="V121" s="3099"/>
      <c r="W121" s="3401" t="s">
        <v>2712</v>
      </c>
      <c r="X121" s="3401"/>
      <c r="Y121" s="3401"/>
      <c r="Z121" s="3401"/>
      <c r="AA121" s="3401"/>
      <c r="AB121" s="2173" t="str">
        <f t="shared" si="17"/>
        <v>B-3.5.5.18</v>
      </c>
    </row>
    <row r="122" spans="1:33" ht="70.25" customHeight="1">
      <c r="A122" s="2173" t="s">
        <v>2713</v>
      </c>
      <c r="B122" s="3437" t="s">
        <v>2714</v>
      </c>
      <c r="C122" s="3437"/>
      <c r="D122" s="3437"/>
      <c r="E122" s="3437"/>
      <c r="F122" s="3437"/>
      <c r="G122" s="3097">
        <v>2</v>
      </c>
      <c r="H122" s="3098"/>
      <c r="I122" s="3098"/>
      <c r="J122" s="3098"/>
      <c r="K122" s="3099"/>
      <c r="L122" s="3435"/>
      <c r="M122" s="3435"/>
      <c r="N122" s="3435"/>
      <c r="O122" s="3406"/>
      <c r="P122" s="3406"/>
      <c r="Q122" s="3406"/>
      <c r="R122" s="3097">
        <v>2</v>
      </c>
      <c r="S122" s="3098"/>
      <c r="T122" s="3098"/>
      <c r="U122" s="3098"/>
      <c r="V122" s="3099"/>
      <c r="W122" s="3401" t="s">
        <v>2715</v>
      </c>
      <c r="X122" s="3401"/>
      <c r="Y122" s="3401"/>
      <c r="Z122" s="3401"/>
      <c r="AA122" s="3401"/>
      <c r="AB122" s="2173" t="str">
        <f t="shared" si="17"/>
        <v>B-3.5.5.19</v>
      </c>
    </row>
    <row r="123" spans="1:33" s="2169" customFormat="1" ht="18" customHeight="1">
      <c r="A123" s="2165" t="s">
        <v>472</v>
      </c>
      <c r="B123" s="2166"/>
      <c r="C123" s="2166"/>
      <c r="D123" s="2166"/>
      <c r="E123" s="2166"/>
      <c r="F123" s="2166"/>
      <c r="G123" s="2166"/>
      <c r="H123" s="2166"/>
      <c r="I123" s="2166"/>
      <c r="J123" s="2166"/>
      <c r="K123" s="2166"/>
      <c r="L123" s="2166"/>
      <c r="M123" s="2166"/>
      <c r="N123" s="2166"/>
      <c r="O123" s="2166"/>
      <c r="P123" s="2167"/>
      <c r="Q123" s="2167"/>
      <c r="R123" s="2167"/>
      <c r="S123" s="2166"/>
      <c r="T123" s="2166"/>
      <c r="U123" s="2166"/>
      <c r="V123" s="2166"/>
      <c r="W123" s="2166"/>
      <c r="X123" s="2166"/>
      <c r="Y123" s="2166"/>
      <c r="Z123" s="2166"/>
      <c r="AA123" s="2166"/>
      <c r="AB123" s="2168" t="s">
        <v>342</v>
      </c>
      <c r="AC123" s="2166"/>
      <c r="AD123" s="2166"/>
      <c r="AE123" s="2166"/>
      <c r="AF123" s="2166"/>
      <c r="AG123" s="2166"/>
    </row>
    <row r="124" spans="1:33" s="2133" customFormat="1" ht="18" customHeight="1">
      <c r="A124" s="2135" t="s">
        <v>4316</v>
      </c>
      <c r="AB124" s="916" t="s">
        <v>4317</v>
      </c>
    </row>
    <row r="125" spans="1:33" s="2169" customFormat="1" ht="18" customHeight="1">
      <c r="A125" s="2135" t="s">
        <v>4318</v>
      </c>
      <c r="B125" s="2166"/>
      <c r="C125" s="2166"/>
      <c r="D125" s="2166"/>
      <c r="E125" s="2166"/>
      <c r="F125" s="2166"/>
      <c r="G125" s="2166"/>
      <c r="H125" s="2166"/>
      <c r="I125" s="2166"/>
      <c r="J125" s="2166"/>
      <c r="K125" s="2166"/>
      <c r="L125" s="2166"/>
      <c r="M125" s="2166"/>
      <c r="N125" s="2166"/>
      <c r="O125" s="2166"/>
      <c r="P125" s="2167"/>
      <c r="Q125" s="2167"/>
      <c r="R125" s="2167"/>
      <c r="S125" s="2166"/>
      <c r="T125" s="2166"/>
      <c r="U125" s="2166"/>
      <c r="V125" s="2166"/>
      <c r="W125" s="2166"/>
      <c r="X125" s="2166"/>
      <c r="Y125" s="2166"/>
      <c r="Z125" s="2166"/>
      <c r="AA125" s="2166"/>
      <c r="AB125" s="2170" t="s">
        <v>4319</v>
      </c>
      <c r="AC125" s="2166"/>
      <c r="AD125" s="2166"/>
      <c r="AE125" s="2166"/>
      <c r="AF125" s="2166"/>
      <c r="AG125" s="2166"/>
    </row>
    <row r="126" spans="1:33" s="2133" customFormat="1" ht="18" customHeight="1">
      <c r="A126" s="2135" t="s">
        <v>4320</v>
      </c>
      <c r="AB126" s="916" t="s">
        <v>4321</v>
      </c>
    </row>
    <row r="127" spans="1:33" s="2169" customFormat="1" ht="18" customHeight="1">
      <c r="A127" s="2117" t="s">
        <v>4322</v>
      </c>
      <c r="B127" s="2166"/>
      <c r="C127" s="2166"/>
      <c r="D127" s="2166"/>
      <c r="E127" s="2166"/>
      <c r="F127" s="2166"/>
      <c r="G127" s="2166"/>
      <c r="H127" s="2166"/>
      <c r="I127" s="2166"/>
      <c r="J127" s="2166"/>
      <c r="K127" s="2166"/>
      <c r="L127" s="2166"/>
      <c r="M127" s="2166"/>
      <c r="N127" s="2166"/>
      <c r="O127" s="2166"/>
      <c r="P127" s="2167"/>
      <c r="Q127" s="2167"/>
      <c r="R127" s="2167"/>
      <c r="S127" s="2166"/>
      <c r="T127" s="2166"/>
      <c r="U127" s="2166"/>
      <c r="V127" s="2166"/>
      <c r="W127" s="2166"/>
      <c r="X127" s="2166"/>
      <c r="Y127" s="2166"/>
      <c r="Z127" s="2166"/>
      <c r="AA127" s="2166"/>
      <c r="AB127" s="2171" t="s">
        <v>2716</v>
      </c>
      <c r="AC127" s="2166"/>
      <c r="AD127" s="2166"/>
      <c r="AE127" s="2166"/>
      <c r="AF127" s="2166"/>
      <c r="AG127" s="2166"/>
    </row>
    <row r="128" spans="1:33" ht="40.25" customHeight="1">
      <c r="A128" s="2175" t="s">
        <v>2717</v>
      </c>
      <c r="B128" s="2176"/>
      <c r="C128" s="2176"/>
      <c r="D128" s="2176"/>
      <c r="E128" s="2176"/>
      <c r="F128" s="2176"/>
      <c r="G128" s="2177"/>
      <c r="H128" s="2177"/>
      <c r="I128" s="2177"/>
      <c r="J128" s="2177"/>
      <c r="K128" s="2177"/>
      <c r="L128" s="2177"/>
      <c r="M128" s="2177"/>
      <c r="N128" s="2178"/>
      <c r="O128" s="2175"/>
      <c r="P128" s="2177"/>
      <c r="Q128" s="2177"/>
      <c r="R128" s="2177"/>
      <c r="S128" s="2177"/>
      <c r="T128" s="2177"/>
      <c r="U128" s="2177"/>
      <c r="V128" s="2176"/>
      <c r="W128" s="2176"/>
      <c r="X128" s="2176"/>
      <c r="Y128" s="2177"/>
      <c r="Z128" s="2177"/>
      <c r="AA128" s="2177"/>
      <c r="AB128" s="2178" t="s">
        <v>2718</v>
      </c>
    </row>
    <row r="129" spans="1:30" s="2128" customFormat="1" ht="72" customHeight="1">
      <c r="A129" s="2139" t="s">
        <v>210</v>
      </c>
      <c r="B129" s="3432" t="s">
        <v>4294</v>
      </c>
      <c r="C129" s="3433"/>
      <c r="D129" s="3433"/>
      <c r="E129" s="3434"/>
      <c r="F129" s="3438" t="s">
        <v>4323</v>
      </c>
      <c r="G129" s="3439"/>
      <c r="H129" s="2141" t="s">
        <v>2568</v>
      </c>
      <c r="I129" s="2141" t="s">
        <v>356</v>
      </c>
      <c r="J129" s="2179" t="s">
        <v>855</v>
      </c>
      <c r="K129" s="2179" t="s">
        <v>4324</v>
      </c>
      <c r="L129" s="2179" t="s">
        <v>4325</v>
      </c>
      <c r="M129" s="2179" t="s">
        <v>1370</v>
      </c>
      <c r="N129" s="2141" t="s">
        <v>223</v>
      </c>
      <c r="O129" s="2095" t="s">
        <v>224</v>
      </c>
      <c r="P129" s="2092" t="s">
        <v>2719</v>
      </c>
      <c r="Q129" s="2125" t="s">
        <v>4326</v>
      </c>
      <c r="R129" s="2125" t="s">
        <v>4306</v>
      </c>
      <c r="S129" s="2125" t="s">
        <v>859</v>
      </c>
      <c r="T129" s="2092" t="s">
        <v>326</v>
      </c>
      <c r="U129" s="2092" t="s">
        <v>2601</v>
      </c>
      <c r="V129" s="3438" t="s">
        <v>4327</v>
      </c>
      <c r="W129" s="3439"/>
      <c r="X129" s="3432" t="s">
        <v>4328</v>
      </c>
      <c r="Y129" s="3433"/>
      <c r="Z129" s="3433"/>
      <c r="AA129" s="3434"/>
      <c r="AB129" s="2134" t="s">
        <v>358</v>
      </c>
      <c r="AC129" s="2070"/>
    </row>
    <row r="130" spans="1:30" ht="74" customHeight="1">
      <c r="A130" s="2107" t="s">
        <v>2720</v>
      </c>
      <c r="B130" s="3430" t="s">
        <v>4097</v>
      </c>
      <c r="C130" s="3451"/>
      <c r="D130" s="3451"/>
      <c r="E130" s="3431"/>
      <c r="F130" s="3430"/>
      <c r="G130" s="3431"/>
      <c r="H130" s="2130"/>
      <c r="I130" s="2130"/>
      <c r="J130" s="2130"/>
      <c r="K130" s="2130"/>
      <c r="L130" s="2130"/>
      <c r="M130" s="2129"/>
      <c r="N130" s="2129" t="s">
        <v>4097</v>
      </c>
      <c r="O130" s="2129" t="s">
        <v>4972</v>
      </c>
      <c r="P130" s="2129"/>
      <c r="Q130" s="2130" t="str">
        <f>IF(L130&gt;0,L130,"")</f>
        <v/>
      </c>
      <c r="R130" s="2180" t="str">
        <f>IF(K130&gt;0,K130,"")</f>
        <v/>
      </c>
      <c r="S130" s="2181"/>
      <c r="T130" s="2129"/>
      <c r="U130" s="2129"/>
      <c r="V130" s="3427"/>
      <c r="W130" s="3429"/>
      <c r="X130" s="3427" t="s">
        <v>4837</v>
      </c>
      <c r="Y130" s="3428"/>
      <c r="Z130" s="3428"/>
      <c r="AA130" s="3429"/>
      <c r="AB130" s="2107" t="str">
        <f t="shared" ref="AB130:AB139" si="18">A130</f>
        <v>B-3.5.6.1</v>
      </c>
    </row>
    <row r="131" spans="1:30" ht="74" customHeight="1">
      <c r="A131" s="2107" t="s">
        <v>2721</v>
      </c>
      <c r="B131" s="3430"/>
      <c r="C131" s="3451"/>
      <c r="D131" s="3451"/>
      <c r="E131" s="3431"/>
      <c r="F131" s="3430"/>
      <c r="G131" s="3431"/>
      <c r="H131" s="2130"/>
      <c r="I131" s="2130"/>
      <c r="J131" s="2130"/>
      <c r="K131" s="2130"/>
      <c r="L131" s="2130"/>
      <c r="M131" s="2129"/>
      <c r="N131" s="2129"/>
      <c r="O131" s="2129"/>
      <c r="P131" s="2129"/>
      <c r="Q131" s="2130" t="str">
        <f>IF(L131&gt;0,L131,"")</f>
        <v/>
      </c>
      <c r="R131" s="2180" t="str">
        <f t="shared" ref="R131:R139" si="19">IF(K131&gt;0,K131,"")</f>
        <v/>
      </c>
      <c r="S131" s="2181"/>
      <c r="T131" s="2129"/>
      <c r="U131" s="2129"/>
      <c r="V131" s="3427"/>
      <c r="W131" s="3429"/>
      <c r="X131" s="3427"/>
      <c r="Y131" s="3428"/>
      <c r="Z131" s="3428"/>
      <c r="AA131" s="3429"/>
      <c r="AB131" s="2107" t="str">
        <f t="shared" si="18"/>
        <v>B-3.5.6.2</v>
      </c>
    </row>
    <row r="132" spans="1:30" ht="74" customHeight="1">
      <c r="A132" s="2107" t="s">
        <v>2722</v>
      </c>
      <c r="B132" s="3430"/>
      <c r="C132" s="3451"/>
      <c r="D132" s="3451"/>
      <c r="E132" s="3431"/>
      <c r="F132" s="3430"/>
      <c r="G132" s="3431"/>
      <c r="H132" s="2130"/>
      <c r="I132" s="2130"/>
      <c r="J132" s="2130"/>
      <c r="K132" s="2130"/>
      <c r="L132" s="2130"/>
      <c r="M132" s="2129"/>
      <c r="N132" s="2129"/>
      <c r="O132" s="2129"/>
      <c r="P132" s="2129"/>
      <c r="Q132" s="2130" t="str">
        <f t="shared" ref="Q132:Q139" si="20">IF(L132&gt;0,L132,"")</f>
        <v/>
      </c>
      <c r="R132" s="2180" t="str">
        <f t="shared" si="19"/>
        <v/>
      </c>
      <c r="S132" s="2181"/>
      <c r="T132" s="2129"/>
      <c r="U132" s="2129"/>
      <c r="V132" s="3427"/>
      <c r="W132" s="3429"/>
      <c r="X132" s="3427"/>
      <c r="Y132" s="3428"/>
      <c r="Z132" s="3428"/>
      <c r="AA132" s="3429"/>
      <c r="AB132" s="2107" t="str">
        <f t="shared" si="18"/>
        <v>B-3.5.6.3</v>
      </c>
    </row>
    <row r="133" spans="1:30" ht="74" customHeight="1">
      <c r="A133" s="2107" t="s">
        <v>2723</v>
      </c>
      <c r="B133" s="3427"/>
      <c r="C133" s="3428"/>
      <c r="D133" s="3428"/>
      <c r="E133" s="3429"/>
      <c r="F133" s="3427"/>
      <c r="G133" s="3429"/>
      <c r="H133" s="2129"/>
      <c r="I133" s="2129"/>
      <c r="J133" s="2129"/>
      <c r="K133" s="2130"/>
      <c r="L133" s="2130"/>
      <c r="M133" s="2129"/>
      <c r="N133" s="2129"/>
      <c r="O133" s="2129"/>
      <c r="P133" s="2129"/>
      <c r="Q133" s="2130" t="str">
        <f t="shared" si="20"/>
        <v/>
      </c>
      <c r="R133" s="2180" t="str">
        <f t="shared" si="19"/>
        <v/>
      </c>
      <c r="S133" s="2181"/>
      <c r="T133" s="2129"/>
      <c r="U133" s="2129"/>
      <c r="V133" s="3427"/>
      <c r="W133" s="3429"/>
      <c r="X133" s="3427"/>
      <c r="Y133" s="3428"/>
      <c r="Z133" s="3428"/>
      <c r="AA133" s="3429"/>
      <c r="AB133" s="2107" t="str">
        <f t="shared" si="18"/>
        <v>B-3.5.6.4</v>
      </c>
    </row>
    <row r="134" spans="1:30" ht="74" customHeight="1">
      <c r="A134" s="2107" t="s">
        <v>2724</v>
      </c>
      <c r="B134" s="3427"/>
      <c r="C134" s="3428"/>
      <c r="D134" s="3428"/>
      <c r="E134" s="3429"/>
      <c r="F134" s="3427"/>
      <c r="G134" s="3429"/>
      <c r="H134" s="2129"/>
      <c r="I134" s="2129"/>
      <c r="J134" s="2129"/>
      <c r="K134" s="2130"/>
      <c r="L134" s="2130"/>
      <c r="M134" s="2129"/>
      <c r="N134" s="2129"/>
      <c r="O134" s="2129"/>
      <c r="P134" s="2129"/>
      <c r="Q134" s="2130" t="str">
        <f t="shared" si="20"/>
        <v/>
      </c>
      <c r="R134" s="2180" t="str">
        <f t="shared" si="19"/>
        <v/>
      </c>
      <c r="S134" s="2181"/>
      <c r="T134" s="2129"/>
      <c r="U134" s="2129"/>
      <c r="V134" s="3427"/>
      <c r="W134" s="3429"/>
      <c r="X134" s="3427"/>
      <c r="Y134" s="3428"/>
      <c r="Z134" s="3428"/>
      <c r="AA134" s="3429"/>
      <c r="AB134" s="2107" t="str">
        <f t="shared" si="18"/>
        <v>B-3.5.6.5</v>
      </c>
    </row>
    <row r="135" spans="1:30" ht="74" customHeight="1">
      <c r="A135" s="2107" t="s">
        <v>2725</v>
      </c>
      <c r="B135" s="2182"/>
      <c r="C135" s="2183"/>
      <c r="D135" s="2183"/>
      <c r="E135" s="2181"/>
      <c r="F135" s="2182"/>
      <c r="G135" s="2181"/>
      <c r="H135" s="2129"/>
      <c r="I135" s="2129"/>
      <c r="J135" s="2129"/>
      <c r="K135" s="2130"/>
      <c r="L135" s="2130"/>
      <c r="M135" s="2129"/>
      <c r="N135" s="2129"/>
      <c r="O135" s="2129"/>
      <c r="P135" s="2129"/>
      <c r="Q135" s="2130" t="str">
        <f t="shared" si="20"/>
        <v/>
      </c>
      <c r="R135" s="2180" t="str">
        <f t="shared" si="19"/>
        <v/>
      </c>
      <c r="S135" s="2181"/>
      <c r="T135" s="2129"/>
      <c r="U135" s="2129"/>
      <c r="V135" s="2182"/>
      <c r="W135" s="2181"/>
      <c r="X135" s="2182"/>
      <c r="Y135" s="2183"/>
      <c r="Z135" s="2183"/>
      <c r="AA135" s="2181"/>
      <c r="AB135" s="2107" t="str">
        <f t="shared" si="18"/>
        <v>B-3.5.6.6</v>
      </c>
    </row>
    <row r="136" spans="1:30" ht="74" customHeight="1">
      <c r="A136" s="2107" t="s">
        <v>2726</v>
      </c>
      <c r="B136" s="2182"/>
      <c r="C136" s="2183"/>
      <c r="D136" s="2183"/>
      <c r="E136" s="2181"/>
      <c r="F136" s="2182"/>
      <c r="G136" s="2181"/>
      <c r="H136" s="2129"/>
      <c r="I136" s="2129"/>
      <c r="J136" s="2129"/>
      <c r="K136" s="2130"/>
      <c r="L136" s="2130"/>
      <c r="M136" s="2129"/>
      <c r="N136" s="2129"/>
      <c r="O136" s="2129"/>
      <c r="P136" s="2129"/>
      <c r="Q136" s="2130" t="str">
        <f t="shared" si="20"/>
        <v/>
      </c>
      <c r="R136" s="2180" t="str">
        <f t="shared" si="19"/>
        <v/>
      </c>
      <c r="S136" s="2181"/>
      <c r="T136" s="2129"/>
      <c r="U136" s="2129"/>
      <c r="V136" s="2182"/>
      <c r="W136" s="2181"/>
      <c r="X136" s="2182"/>
      <c r="Y136" s="2183"/>
      <c r="Z136" s="2183"/>
      <c r="AA136" s="2181"/>
      <c r="AB136" s="2107" t="str">
        <f t="shared" si="18"/>
        <v>B-3.5.6.7</v>
      </c>
    </row>
    <row r="137" spans="1:30" ht="74" customHeight="1">
      <c r="A137" s="2107" t="s">
        <v>2727</v>
      </c>
      <c r="B137" s="2182"/>
      <c r="C137" s="2183"/>
      <c r="D137" s="2183"/>
      <c r="E137" s="2181"/>
      <c r="F137" s="2182"/>
      <c r="G137" s="2181"/>
      <c r="H137" s="2129"/>
      <c r="I137" s="2129"/>
      <c r="J137" s="2129"/>
      <c r="K137" s="2130"/>
      <c r="L137" s="2130"/>
      <c r="M137" s="2129"/>
      <c r="N137" s="2129"/>
      <c r="O137" s="2129"/>
      <c r="P137" s="2129"/>
      <c r="Q137" s="2130" t="str">
        <f t="shared" si="20"/>
        <v/>
      </c>
      <c r="R137" s="2180" t="str">
        <f t="shared" si="19"/>
        <v/>
      </c>
      <c r="S137" s="2181"/>
      <c r="T137" s="2129"/>
      <c r="U137" s="2129"/>
      <c r="V137" s="2182"/>
      <c r="W137" s="2181"/>
      <c r="X137" s="2182"/>
      <c r="Y137" s="2183"/>
      <c r="Z137" s="2183"/>
      <c r="AA137" s="2181"/>
      <c r="AB137" s="2107" t="str">
        <f t="shared" si="18"/>
        <v>B-3.5.6.8</v>
      </c>
    </row>
    <row r="138" spans="1:30" ht="74" customHeight="1">
      <c r="A138" s="2107" t="s">
        <v>2728</v>
      </c>
      <c r="B138" s="2182"/>
      <c r="C138" s="2183"/>
      <c r="D138" s="2183"/>
      <c r="E138" s="2181"/>
      <c r="F138" s="2182"/>
      <c r="G138" s="2181"/>
      <c r="H138" s="2129"/>
      <c r="I138" s="2129"/>
      <c r="J138" s="2129"/>
      <c r="K138" s="2130"/>
      <c r="L138" s="2130"/>
      <c r="M138" s="2129"/>
      <c r="N138" s="2129"/>
      <c r="O138" s="2129"/>
      <c r="P138" s="2129"/>
      <c r="Q138" s="2130" t="str">
        <f t="shared" si="20"/>
        <v/>
      </c>
      <c r="R138" s="2180" t="str">
        <f t="shared" si="19"/>
        <v/>
      </c>
      <c r="S138" s="2181"/>
      <c r="T138" s="2129"/>
      <c r="U138" s="2129"/>
      <c r="V138" s="2182"/>
      <c r="W138" s="2181"/>
      <c r="X138" s="2182"/>
      <c r="Y138" s="2183"/>
      <c r="Z138" s="2183"/>
      <c r="AA138" s="2181"/>
      <c r="AB138" s="2107" t="str">
        <f t="shared" si="18"/>
        <v>B-3.5.6.9</v>
      </c>
    </row>
    <row r="139" spans="1:30" ht="74" customHeight="1">
      <c r="A139" s="2107" t="s">
        <v>2729</v>
      </c>
      <c r="B139" s="3427"/>
      <c r="C139" s="3428"/>
      <c r="D139" s="3428"/>
      <c r="E139" s="3429"/>
      <c r="F139" s="3427"/>
      <c r="G139" s="3429"/>
      <c r="H139" s="2129"/>
      <c r="I139" s="2129"/>
      <c r="J139" s="2129"/>
      <c r="K139" s="2130"/>
      <c r="L139" s="2130"/>
      <c r="M139" s="2129"/>
      <c r="N139" s="2129"/>
      <c r="O139" s="2129"/>
      <c r="P139" s="2129"/>
      <c r="Q139" s="2130" t="str">
        <f t="shared" si="20"/>
        <v/>
      </c>
      <c r="R139" s="2180" t="str">
        <f t="shared" si="19"/>
        <v/>
      </c>
      <c r="S139" s="2181"/>
      <c r="T139" s="2129"/>
      <c r="U139" s="2129"/>
      <c r="V139" s="3427"/>
      <c r="W139" s="3429"/>
      <c r="X139" s="3427"/>
      <c r="Y139" s="3428"/>
      <c r="Z139" s="3428"/>
      <c r="AA139" s="3429"/>
      <c r="AB139" s="2107" t="str">
        <f t="shared" si="18"/>
        <v>B-3.5.6.10</v>
      </c>
    </row>
    <row r="140" spans="1:30" ht="18" customHeight="1">
      <c r="A140" s="2184" t="s">
        <v>223</v>
      </c>
      <c r="B140" s="2185"/>
      <c r="C140" s="2185"/>
      <c r="D140" s="2185"/>
      <c r="E140" s="2185"/>
      <c r="F140" s="2185"/>
      <c r="G140" s="2185"/>
      <c r="H140" s="2185"/>
      <c r="I140" s="2185"/>
      <c r="J140" s="2185"/>
      <c r="K140" s="2185"/>
      <c r="L140" s="2185"/>
      <c r="M140" s="2185"/>
      <c r="N140" s="2185"/>
      <c r="O140" s="2185"/>
      <c r="P140" s="2185"/>
      <c r="Q140" s="2185"/>
      <c r="R140" s="2185"/>
      <c r="S140" s="2185"/>
      <c r="T140" s="2186"/>
      <c r="U140" s="2186"/>
      <c r="V140" s="2185"/>
      <c r="W140" s="2185"/>
      <c r="X140" s="2185"/>
      <c r="Y140" s="2185"/>
      <c r="Z140" s="2185"/>
      <c r="AA140" s="2185"/>
      <c r="AB140" s="2184" t="s">
        <v>342</v>
      </c>
      <c r="AC140" s="2185"/>
    </row>
    <row r="141" spans="1:30" s="2133" customFormat="1" ht="18" customHeight="1">
      <c r="A141" s="908" t="s">
        <v>4329</v>
      </c>
      <c r="B141" s="909"/>
      <c r="C141" s="909"/>
      <c r="D141" s="909"/>
      <c r="E141" s="909"/>
      <c r="F141" s="909"/>
      <c r="G141" s="909"/>
      <c r="H141" s="909"/>
      <c r="I141" s="909"/>
      <c r="J141" s="909"/>
      <c r="K141" s="952"/>
      <c r="L141" s="951"/>
      <c r="M141" s="951"/>
      <c r="N141" s="907"/>
      <c r="O141" s="952"/>
      <c r="P141" s="909"/>
      <c r="Q141" s="909"/>
      <c r="R141" s="909"/>
      <c r="S141" s="909"/>
      <c r="T141" s="909"/>
      <c r="U141" s="909"/>
      <c r="V141" s="909"/>
      <c r="W141" s="909"/>
      <c r="X141" s="2165"/>
      <c r="Y141" s="2166"/>
      <c r="Z141" s="2166"/>
      <c r="AB141" s="916" t="s">
        <v>4330</v>
      </c>
    </row>
    <row r="142" spans="1:30" s="2192" customFormat="1" ht="18" customHeight="1">
      <c r="A142" s="2187" t="s">
        <v>4331</v>
      </c>
      <c r="B142" s="2188"/>
      <c r="C142" s="2188"/>
      <c r="D142" s="2188"/>
      <c r="E142" s="2188"/>
      <c r="F142" s="2189"/>
      <c r="G142" s="2189"/>
      <c r="H142" s="2190"/>
      <c r="I142" s="2191"/>
      <c r="J142" s="2188"/>
      <c r="K142" s="2188"/>
      <c r="L142" s="2188"/>
      <c r="M142" s="2188"/>
      <c r="N142" s="2188"/>
      <c r="O142" s="2188"/>
      <c r="P142" s="2188"/>
      <c r="Q142" s="2188"/>
      <c r="R142" s="2190"/>
      <c r="S142" s="898"/>
      <c r="T142" s="919"/>
      <c r="U142" s="920"/>
      <c r="V142" s="898"/>
      <c r="X142" s="2189"/>
      <c r="Y142" s="2189"/>
      <c r="Z142" s="2189"/>
      <c r="AA142" s="2190"/>
      <c r="AB142" s="916" t="s">
        <v>4332</v>
      </c>
      <c r="AC142" s="898"/>
      <c r="AD142" s="919"/>
    </row>
    <row r="143" spans="1:30" s="2194" customFormat="1" ht="18" customHeight="1">
      <c r="A143" s="2187" t="s">
        <v>4311</v>
      </c>
      <c r="B143" s="2188"/>
      <c r="C143" s="2188"/>
      <c r="D143" s="2188"/>
      <c r="E143" s="2188"/>
      <c r="F143" s="2188"/>
      <c r="G143" s="2188"/>
      <c r="H143" s="2190"/>
      <c r="I143" s="2191"/>
      <c r="J143" s="2188"/>
      <c r="K143" s="2188"/>
      <c r="L143" s="2188"/>
      <c r="M143" s="2188"/>
      <c r="N143" s="2188"/>
      <c r="O143" s="2188"/>
      <c r="P143" s="2188"/>
      <c r="Q143" s="2188"/>
      <c r="R143" s="2190"/>
      <c r="S143" s="2193"/>
      <c r="T143" s="2193"/>
      <c r="U143" s="2193"/>
      <c r="V143" s="2193"/>
      <c r="W143" s="2193"/>
      <c r="X143" s="2193"/>
      <c r="Y143" s="2193"/>
      <c r="Z143" s="1558"/>
      <c r="AA143" s="1558"/>
      <c r="AB143" s="910" t="s">
        <v>4333</v>
      </c>
      <c r="AC143" s="898"/>
      <c r="AD143" s="919"/>
    </row>
    <row r="144" spans="1:30" s="2194" customFormat="1" ht="18" customHeight="1">
      <c r="A144" s="2187" t="s">
        <v>4334</v>
      </c>
      <c r="B144" s="2188"/>
      <c r="C144" s="2188"/>
      <c r="D144" s="2188"/>
      <c r="E144" s="2188"/>
      <c r="F144" s="2188"/>
      <c r="G144" s="2188"/>
      <c r="H144" s="2190"/>
      <c r="I144" s="2191"/>
      <c r="J144" s="2188"/>
      <c r="K144" s="2188"/>
      <c r="L144" s="2188"/>
      <c r="M144" s="2188"/>
      <c r="N144" s="2188"/>
      <c r="O144" s="2188"/>
      <c r="P144" s="2188"/>
      <c r="Q144" s="2188"/>
      <c r="R144" s="2190"/>
      <c r="S144" s="898"/>
      <c r="T144" s="919"/>
      <c r="U144" s="920"/>
      <c r="V144" s="898"/>
      <c r="X144" s="2188"/>
      <c r="Y144" s="2188"/>
      <c r="Z144" s="2188"/>
      <c r="AA144" s="2190"/>
      <c r="AB144" s="910" t="s">
        <v>4335</v>
      </c>
      <c r="AC144" s="898"/>
      <c r="AD144" s="919"/>
    </row>
  </sheetData>
  <mergeCells count="339">
    <mergeCell ref="Y3:Z3"/>
    <mergeCell ref="Y4:Z4"/>
    <mergeCell ref="W119:AA119"/>
    <mergeCell ref="Z16:AA16"/>
    <mergeCell ref="X40:Y40"/>
    <mergeCell ref="Z20:AA20"/>
    <mergeCell ref="Z21:AA21"/>
    <mergeCell ref="Z24:AA24"/>
    <mergeCell ref="Z22:AA22"/>
    <mergeCell ref="Z25:AA25"/>
    <mergeCell ref="Z9:AA9"/>
    <mergeCell ref="Z14:AA14"/>
    <mergeCell ref="Z11:AA11"/>
    <mergeCell ref="Z18:AA18"/>
    <mergeCell ref="X31:Y31"/>
    <mergeCell ref="X39:Y39"/>
    <mergeCell ref="Z23:AA23"/>
    <mergeCell ref="X34:Y34"/>
    <mergeCell ref="B17:C17"/>
    <mergeCell ref="W112:AA112"/>
    <mergeCell ref="L103:N103"/>
    <mergeCell ref="Z39:AA39"/>
    <mergeCell ref="P32:S32"/>
    <mergeCell ref="J39:M39"/>
    <mergeCell ref="Z34:AA34"/>
    <mergeCell ref="X32:Y32"/>
    <mergeCell ref="Z44:AA44"/>
    <mergeCell ref="B35:C35"/>
    <mergeCell ref="O103:Q103"/>
    <mergeCell ref="R108:V108"/>
    <mergeCell ref="D31:E31"/>
    <mergeCell ref="Z40:AA40"/>
    <mergeCell ref="J38:M38"/>
    <mergeCell ref="D39:E39"/>
    <mergeCell ref="P31:S31"/>
    <mergeCell ref="B46:C46"/>
    <mergeCell ref="X35:Y35"/>
    <mergeCell ref="D37:E37"/>
    <mergeCell ref="X42:Y42"/>
    <mergeCell ref="L93:N93"/>
    <mergeCell ref="L90:N90"/>
    <mergeCell ref="D41:E41"/>
    <mergeCell ref="O120:Q120"/>
    <mergeCell ref="B115:F115"/>
    <mergeCell ref="O114:Q114"/>
    <mergeCell ref="G118:K118"/>
    <mergeCell ref="L117:N117"/>
    <mergeCell ref="G117:K117"/>
    <mergeCell ref="L121:N121"/>
    <mergeCell ref="R121:V121"/>
    <mergeCell ref="G120:K120"/>
    <mergeCell ref="R120:V120"/>
    <mergeCell ref="R116:V116"/>
    <mergeCell ref="G119:K119"/>
    <mergeCell ref="O119:Q119"/>
    <mergeCell ref="B121:F121"/>
    <mergeCell ref="G116:K116"/>
    <mergeCell ref="B119:F119"/>
    <mergeCell ref="R119:V119"/>
    <mergeCell ref="R115:V115"/>
    <mergeCell ref="B116:F116"/>
    <mergeCell ref="L114:N114"/>
    <mergeCell ref="G115:K115"/>
    <mergeCell ref="L116:N116"/>
    <mergeCell ref="O115:Q115"/>
    <mergeCell ref="G114:K114"/>
    <mergeCell ref="B133:E133"/>
    <mergeCell ref="F134:G134"/>
    <mergeCell ref="F129:G129"/>
    <mergeCell ref="X131:AA131"/>
    <mergeCell ref="B132:E132"/>
    <mergeCell ref="X133:AA133"/>
    <mergeCell ref="R122:V122"/>
    <mergeCell ref="G113:K113"/>
    <mergeCell ref="W105:AA105"/>
    <mergeCell ref="V130:W130"/>
    <mergeCell ref="G110:K110"/>
    <mergeCell ref="W117:AA117"/>
    <mergeCell ref="B129:E129"/>
    <mergeCell ref="F133:G133"/>
    <mergeCell ref="B131:E131"/>
    <mergeCell ref="B134:E134"/>
    <mergeCell ref="L110:N110"/>
    <mergeCell ref="G112:K112"/>
    <mergeCell ref="X130:AA130"/>
    <mergeCell ref="B130:E130"/>
    <mergeCell ref="W114:AA114"/>
    <mergeCell ref="V134:W134"/>
    <mergeCell ref="W108:AA108"/>
    <mergeCell ref="G109:K109"/>
    <mergeCell ref="B114:F114"/>
    <mergeCell ref="L120:N120"/>
    <mergeCell ref="O117:Q117"/>
    <mergeCell ref="G121:K121"/>
    <mergeCell ref="W121:AA121"/>
    <mergeCell ref="D32:E32"/>
    <mergeCell ref="Z37:AA37"/>
    <mergeCell ref="P36:S36"/>
    <mergeCell ref="Z35:AA35"/>
    <mergeCell ref="Z38:AA38"/>
    <mergeCell ref="J34:M34"/>
    <mergeCell ref="J36:M36"/>
    <mergeCell ref="J41:M41"/>
    <mergeCell ref="L87:N87"/>
    <mergeCell ref="P40:S40"/>
    <mergeCell ref="Z45:AA45"/>
    <mergeCell ref="L77:N77"/>
    <mergeCell ref="P45:S45"/>
    <mergeCell ref="P47:S47"/>
    <mergeCell ref="O86:Q86"/>
    <mergeCell ref="O78:Q78"/>
    <mergeCell ref="L92:N92"/>
    <mergeCell ref="X41:Y41"/>
    <mergeCell ref="D42:E42"/>
    <mergeCell ref="B11:C11"/>
    <mergeCell ref="B24:C24"/>
    <mergeCell ref="B31:C31"/>
    <mergeCell ref="L79:N79"/>
    <mergeCell ref="B109:F109"/>
    <mergeCell ref="R112:V112"/>
    <mergeCell ref="Z17:AA17"/>
    <mergeCell ref="J42:M42"/>
    <mergeCell ref="X47:Y47"/>
    <mergeCell ref="B106:F106"/>
    <mergeCell ref="D36:E36"/>
    <mergeCell ref="B37:C37"/>
    <mergeCell ref="B12:C12"/>
    <mergeCell ref="Z13:AA13"/>
    <mergeCell ref="X36:Y36"/>
    <mergeCell ref="X43:Y43"/>
    <mergeCell ref="X38:Y38"/>
    <mergeCell ref="X37:Y37"/>
    <mergeCell ref="Z15:AA15"/>
    <mergeCell ref="Z31:AA31"/>
    <mergeCell ref="O87:Q87"/>
    <mergeCell ref="L83:N83"/>
    <mergeCell ref="X45:Y45"/>
    <mergeCell ref="P33:S33"/>
    <mergeCell ref="B21:C21"/>
    <mergeCell ref="B36:C36"/>
    <mergeCell ref="P39:S39"/>
    <mergeCell ref="B45:C45"/>
    <mergeCell ref="P38:S38"/>
    <mergeCell ref="D46:E46"/>
    <mergeCell ref="J32:M32"/>
    <mergeCell ref="D33:E33"/>
    <mergeCell ref="D35:E35"/>
    <mergeCell ref="B113:F113"/>
    <mergeCell ref="Z47:AA47"/>
    <mergeCell ref="L91:N91"/>
    <mergeCell ref="O89:Q89"/>
    <mergeCell ref="L107:N107"/>
    <mergeCell ref="O81:Q81"/>
    <mergeCell ref="G104:K104"/>
    <mergeCell ref="B103:F103"/>
    <mergeCell ref="W109:AA109"/>
    <mergeCell ref="B108:F108"/>
    <mergeCell ref="W111:AA111"/>
    <mergeCell ref="O110:Q110"/>
    <mergeCell ref="R111:V111"/>
    <mergeCell ref="G105:K105"/>
    <mergeCell ref="B105:F105"/>
    <mergeCell ref="G106:K106"/>
    <mergeCell ref="L105:N105"/>
    <mergeCell ref="O105:Q105"/>
    <mergeCell ref="O102:Q102"/>
    <mergeCell ref="B112:F112"/>
    <mergeCell ref="O113:Q113"/>
    <mergeCell ref="G108:K108"/>
    <mergeCell ref="B104:F104"/>
    <mergeCell ref="O109:Q109"/>
    <mergeCell ref="B9:C9"/>
    <mergeCell ref="B118:F118"/>
    <mergeCell ref="O83:Q83"/>
    <mergeCell ref="O108:Q108"/>
    <mergeCell ref="G111:K111"/>
    <mergeCell ref="O118:Q118"/>
    <mergeCell ref="L86:N86"/>
    <mergeCell ref="B14:C14"/>
    <mergeCell ref="Z36:AA36"/>
    <mergeCell ref="D45:E45"/>
    <mergeCell ref="B47:C47"/>
    <mergeCell ref="X33:Y33"/>
    <mergeCell ref="Z43:AA43"/>
    <mergeCell ref="B32:C32"/>
    <mergeCell ref="O82:Q82"/>
    <mergeCell ref="B110:F110"/>
    <mergeCell ref="R118:V118"/>
    <mergeCell ref="Z32:AA32"/>
    <mergeCell ref="B40:C40"/>
    <mergeCell ref="W106:AA106"/>
    <mergeCell ref="X46:Y46"/>
    <mergeCell ref="L95:N95"/>
    <mergeCell ref="Z41:AA41"/>
    <mergeCell ref="Z12:AA12"/>
    <mergeCell ref="B122:F122"/>
    <mergeCell ref="W122:AA122"/>
    <mergeCell ref="R104:V104"/>
    <mergeCell ref="J43:M43"/>
    <mergeCell ref="O85:Q85"/>
    <mergeCell ref="B43:C43"/>
    <mergeCell ref="J47:M47"/>
    <mergeCell ref="D44:E44"/>
    <mergeCell ref="J45:M45"/>
    <mergeCell ref="O80:Q80"/>
    <mergeCell ref="B117:F117"/>
    <mergeCell ref="W120:AA120"/>
    <mergeCell ref="L113:N113"/>
    <mergeCell ref="R109:V109"/>
    <mergeCell ref="R117:V117"/>
    <mergeCell ref="G107:K107"/>
    <mergeCell ref="B111:F111"/>
    <mergeCell ref="O112:Q112"/>
    <mergeCell ref="O121:Q121"/>
    <mergeCell ref="L81:N81"/>
    <mergeCell ref="X44:Y44"/>
    <mergeCell ref="J46:M46"/>
    <mergeCell ref="O92:Q92"/>
    <mergeCell ref="L84:N84"/>
    <mergeCell ref="B139:E139"/>
    <mergeCell ref="B120:F120"/>
    <mergeCell ref="O106:Q106"/>
    <mergeCell ref="R114:V114"/>
    <mergeCell ref="L102:N102"/>
    <mergeCell ref="Z10:AA10"/>
    <mergeCell ref="J37:M37"/>
    <mergeCell ref="Z46:AA46"/>
    <mergeCell ref="B13:C13"/>
    <mergeCell ref="L76:N76"/>
    <mergeCell ref="P46:S46"/>
    <mergeCell ref="J35:M35"/>
    <mergeCell ref="P35:S35"/>
    <mergeCell ref="P37:S37"/>
    <mergeCell ref="J33:M33"/>
    <mergeCell ref="O84:Q84"/>
    <mergeCell ref="G102:K102"/>
    <mergeCell ref="R106:V106"/>
    <mergeCell ref="L118:N118"/>
    <mergeCell ref="O93:Q93"/>
    <mergeCell ref="L88:N88"/>
    <mergeCell ref="X132:AA132"/>
    <mergeCell ref="O104:Q104"/>
    <mergeCell ref="L111:N111"/>
    <mergeCell ref="C2:F2"/>
    <mergeCell ref="W107:AA107"/>
    <mergeCell ref="F132:G132"/>
    <mergeCell ref="B107:F107"/>
    <mergeCell ref="W116:AA116"/>
    <mergeCell ref="V131:W131"/>
    <mergeCell ref="F130:G130"/>
    <mergeCell ref="V133:W133"/>
    <mergeCell ref="C1:F1"/>
    <mergeCell ref="Z33:AA33"/>
    <mergeCell ref="B41:C41"/>
    <mergeCell ref="B22:C22"/>
    <mergeCell ref="J40:M40"/>
    <mergeCell ref="Z19:AA19"/>
    <mergeCell ref="B20:C20"/>
    <mergeCell ref="W110:AA110"/>
    <mergeCell ref="V129:W129"/>
    <mergeCell ref="L112:N112"/>
    <mergeCell ref="W115:AA115"/>
    <mergeCell ref="O111:Q111"/>
    <mergeCell ref="L108:N108"/>
    <mergeCell ref="G122:K122"/>
    <mergeCell ref="O76:Q76"/>
    <mergeCell ref="L106:N106"/>
    <mergeCell ref="X139:AA139"/>
    <mergeCell ref="V139:W139"/>
    <mergeCell ref="X134:AA134"/>
    <mergeCell ref="R110:V110"/>
    <mergeCell ref="F131:G131"/>
    <mergeCell ref="F139:G139"/>
    <mergeCell ref="G103:K103"/>
    <mergeCell ref="O88:Q88"/>
    <mergeCell ref="O95:Q95"/>
    <mergeCell ref="L89:N89"/>
    <mergeCell ref="O94:Q94"/>
    <mergeCell ref="L104:N104"/>
    <mergeCell ref="X129:AA129"/>
    <mergeCell ref="V132:W132"/>
    <mergeCell ref="W118:AA118"/>
    <mergeCell ref="W113:AA113"/>
    <mergeCell ref="L119:N119"/>
    <mergeCell ref="L115:N115"/>
    <mergeCell ref="O116:Q116"/>
    <mergeCell ref="R113:V113"/>
    <mergeCell ref="L109:N109"/>
    <mergeCell ref="O122:Q122"/>
    <mergeCell ref="L122:N122"/>
    <mergeCell ref="O91:Q91"/>
    <mergeCell ref="C3:F3"/>
    <mergeCell ref="O79:Q79"/>
    <mergeCell ref="L80:N80"/>
    <mergeCell ref="D40:E40"/>
    <mergeCell ref="L78:N78"/>
    <mergeCell ref="O77:Q77"/>
    <mergeCell ref="C5:F5"/>
    <mergeCell ref="C4:F4"/>
    <mergeCell ref="B33:C33"/>
    <mergeCell ref="B38:C38"/>
    <mergeCell ref="B39:C39"/>
    <mergeCell ref="B42:C42"/>
    <mergeCell ref="B34:C34"/>
    <mergeCell ref="B10:C10"/>
    <mergeCell ref="D43:E43"/>
    <mergeCell ref="B16:C16"/>
    <mergeCell ref="B15:C15"/>
    <mergeCell ref="P44:S44"/>
    <mergeCell ref="D47:E47"/>
    <mergeCell ref="D38:E38"/>
    <mergeCell ref="B23:C23"/>
    <mergeCell ref="B18:C18"/>
    <mergeCell ref="O49:AB50"/>
    <mergeCell ref="J31:M31"/>
    <mergeCell ref="B102:F102"/>
    <mergeCell ref="R102:V102"/>
    <mergeCell ref="W103:AA103"/>
    <mergeCell ref="B19:C19"/>
    <mergeCell ref="P41:S41"/>
    <mergeCell ref="J44:M44"/>
    <mergeCell ref="O90:Q90"/>
    <mergeCell ref="L94:N94"/>
    <mergeCell ref="R107:V107"/>
    <mergeCell ref="W104:AA104"/>
    <mergeCell ref="L82:N82"/>
    <mergeCell ref="O107:Q107"/>
    <mergeCell ref="R105:V105"/>
    <mergeCell ref="L85:N85"/>
    <mergeCell ref="Z42:AA42"/>
    <mergeCell ref="R103:V103"/>
    <mergeCell ref="W102:AA102"/>
    <mergeCell ref="B25:C25"/>
    <mergeCell ref="P34:S34"/>
    <mergeCell ref="B44:C44"/>
    <mergeCell ref="A49:L50"/>
    <mergeCell ref="D34:E34"/>
    <mergeCell ref="P42:S42"/>
    <mergeCell ref="P43:S43"/>
  </mergeCells>
  <conditionalFormatting sqref="B139:E139">
    <cfRule type="containsText" dxfId="17" priority="1" operator="containsText" text="الحالة الراهنة فضلاً اختار ألإجابة من القائمة المنسدلة (من ا الى 5) : (1) = ممتاز  ، (2) = جيد و مقبول ، (3)= متهالك (مذحل /متاكل/يسرب/....الخ) ، (4)=مدمر/تالف جزئيا ، (5)=مدمر/تالف كليا">
      <formula>NOT(ISERROR(SEARCH("الحالة الراهنة فضلاً اختار ألإجابة من القائمة المنسدلة (من ا الى 5) : (1) = ممتاز  ، (2) = جيد و مقبول ، (3)= متهالك (مذحل /متاكل/يسرب/....الخ) ، (4)=مدمر/تالف جزئيا ، (5)=مدمر/تالف كليا",B139)))</formula>
    </cfRule>
  </conditionalFormatting>
  <dataValidations count="5">
    <dataValidation type="list" allowBlank="1" showInputMessage="1" showErrorMessage="1" sqref="G106:K106 G108:K108 R106:V106 R108:V108" xr:uid="{7C95C85A-C7AC-4AF3-B18F-0AC95E12B8DE}">
      <formula1>"1, 2, 3, 4, 5, 6"</formula1>
    </dataValidation>
    <dataValidation type="list" allowBlank="1" showInputMessage="1" showErrorMessage="1" sqref="G109:K111 G103:K105 G107:K107 G113:K113 G115:K117 G119:K119 G121:K122 R109:V111 R103:V105 R107:V107 R113:V113 R115:V117 R119:V119 R121:V122" xr:uid="{D780FE07-FA2D-40F2-A24B-2E62A1D1C39B}">
      <formula1>"1, 2"</formula1>
    </dataValidation>
    <dataValidation type="list" allowBlank="1" showInputMessage="1" showErrorMessage="1" sqref="E77:E85 E87:E95" xr:uid="{474B9496-626F-4EBF-AA87-683ED25ABB25}">
      <formula1>"1, 2, 3, 4, 5, 6, 7"</formula1>
    </dataValidation>
    <dataValidation type="list" allowBlank="1" showInputMessage="1" showErrorMessage="1" sqref="L130:L139 L20:L25 I42:I47 L65:L70 I32:I40 L55:L63 K77:K85 K87:K95 E20:E25 E10 E12:E18 L10:L18 Q10:Q11 X10" xr:uid="{CEB80358-09A1-405A-9562-CAD27AA8EB7E}">
      <formula1>"1,2,3,4"</formula1>
    </dataValidation>
    <dataValidation type="list" allowBlank="1" showInputMessage="1" showErrorMessage="1" sqref="K20:K25 J77:J85 K130:K139 H42:H47 K65:K70 K55:K63 J87:J95 H32:H40 K10:K18 R10:R11" xr:uid="{82C045DE-C7E3-4BAE-BE08-B8B9E976F8F9}">
      <formula1>"1,2,3,4,5"</formula1>
    </dataValidation>
  </dataValidations>
  <printOptions horizontalCentered="1"/>
  <pageMargins left="0.23622047244094499" right="0.23622047244094499" top="0.70866141732283505" bottom="0.23622047244094499" header="0.196850393700787" footer="3.9370078740157501E-2"/>
  <pageSetup paperSize="9" scale="46" orientation="landscape" r:id="rId1"/>
  <headerFooter>
    <oddHeader>&amp;C&amp;K000000&amp;G</oddHeader>
    <oddFooter>&amp;R&amp;P of &amp;N</oddFooter>
    <firstFooter>&amp;R&amp;P of &amp;N</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24"/>
  <sheetViews>
    <sheetView rightToLeft="1" view="pageBreakPreview" zoomScale="40" zoomScaleNormal="80" zoomScaleSheetLayoutView="40" workbookViewId="0">
      <selection activeCell="R14" sqref="R14"/>
    </sheetView>
  </sheetViews>
  <sheetFormatPr defaultColWidth="9" defaultRowHeight="14"/>
  <cols>
    <col min="1" max="1" width="13.6328125" style="1541" customWidth="1"/>
    <col min="2" max="2" width="35.54296875" style="1541" customWidth="1"/>
    <col min="3" max="3" width="21.36328125" style="1541" customWidth="1"/>
    <col min="4" max="4" width="17.90625" style="1541" customWidth="1"/>
    <col min="5" max="5" width="35.54296875" style="1541" customWidth="1"/>
    <col min="6" max="9" width="17.6328125" style="1541" customWidth="1"/>
    <col min="10" max="10" width="23.36328125" style="1541" customWidth="1"/>
    <col min="11" max="11" width="44.453125" style="1541" customWidth="1"/>
    <col min="12" max="12" width="32.6328125" style="1541" customWidth="1"/>
    <col min="13" max="13" width="17.6328125" style="1541" customWidth="1"/>
    <col min="14" max="14" width="22.08984375" style="1541" customWidth="1"/>
    <col min="15" max="15" width="20.6328125" style="1541" customWidth="1"/>
    <col min="16" max="16" width="21.36328125" style="1541" customWidth="1"/>
    <col min="17" max="17" width="23.08984375" style="1541" customWidth="1"/>
    <col min="18" max="18" width="35.54296875" style="1541" customWidth="1"/>
    <col min="19" max="19" width="20.453125" style="1541" customWidth="1"/>
    <col min="20" max="20" width="16.453125" style="1541" customWidth="1"/>
    <col min="21" max="21" width="35.54296875" style="1541" customWidth="1"/>
    <col min="22" max="22" width="13.6328125" style="1541" customWidth="1"/>
    <col min="23" max="256" width="9.36328125" style="1541" customWidth="1"/>
  </cols>
  <sheetData>
    <row r="1" spans="1:23" ht="28" customHeight="1">
      <c r="A1" s="864" t="s">
        <v>196</v>
      </c>
      <c r="B1" s="1542"/>
      <c r="C1" s="3454" t="s">
        <v>4060</v>
      </c>
      <c r="D1" s="3455"/>
      <c r="E1" s="1557"/>
      <c r="F1" s="1557"/>
      <c r="G1" s="1557"/>
      <c r="H1" s="1557"/>
      <c r="I1" s="1557"/>
      <c r="J1" s="1557"/>
      <c r="K1" s="1555"/>
      <c r="L1" s="1556"/>
      <c r="M1" s="1557"/>
      <c r="N1" s="1557"/>
      <c r="O1" s="1557"/>
      <c r="P1" s="1557"/>
      <c r="Q1" s="1557"/>
      <c r="R1" s="1557"/>
      <c r="S1" s="2748" t="s">
        <v>4806</v>
      </c>
      <c r="T1" s="1559"/>
      <c r="U1" s="1560"/>
      <c r="V1" s="85" t="s">
        <v>1264</v>
      </c>
      <c r="W1" s="1095"/>
    </row>
    <row r="2" spans="1:23">
      <c r="A2" s="864" t="s">
        <v>199</v>
      </c>
      <c r="B2" s="1542"/>
      <c r="C2" s="2833" t="s">
        <v>4163</v>
      </c>
      <c r="D2" s="2651"/>
      <c r="E2" s="1557"/>
      <c r="F2" s="1557"/>
      <c r="G2" s="1557"/>
      <c r="H2" s="1557"/>
      <c r="I2" s="1557"/>
      <c r="J2" s="1557"/>
      <c r="K2" s="1555"/>
      <c r="L2" s="1556"/>
      <c r="M2" s="1557"/>
      <c r="N2" s="1557"/>
      <c r="O2" s="1557"/>
      <c r="P2" s="1557"/>
      <c r="Q2" s="1557"/>
      <c r="R2" s="1557"/>
      <c r="S2" s="2810" t="s">
        <v>4937</v>
      </c>
      <c r="T2" s="1559"/>
      <c r="U2" s="1560"/>
      <c r="V2" s="85" t="s">
        <v>102</v>
      </c>
      <c r="W2" s="1095"/>
    </row>
    <row r="3" spans="1:23">
      <c r="A3" s="864" t="s">
        <v>201</v>
      </c>
      <c r="B3" s="1542"/>
      <c r="C3" s="2833" t="s">
        <v>4164</v>
      </c>
      <c r="D3" s="2652"/>
      <c r="E3" s="1557"/>
      <c r="F3" s="1557"/>
      <c r="G3" s="1557"/>
      <c r="H3" s="1557"/>
      <c r="I3" s="1557"/>
      <c r="J3" s="1557"/>
      <c r="K3" s="1555"/>
      <c r="L3" s="1556"/>
      <c r="M3" s="1557"/>
      <c r="N3" s="1557"/>
      <c r="O3" s="1557"/>
      <c r="P3" s="1557"/>
      <c r="Q3" s="1557"/>
      <c r="R3" s="1557"/>
      <c r="S3" s="2810" t="s">
        <v>4938</v>
      </c>
      <c r="T3" s="1559"/>
      <c r="U3" s="1560"/>
      <c r="V3" s="85" t="s">
        <v>104</v>
      </c>
      <c r="W3" s="1095"/>
    </row>
    <row r="4" spans="1:23">
      <c r="A4" s="864" t="s">
        <v>203</v>
      </c>
      <c r="B4" s="1542"/>
      <c r="C4" s="2651"/>
      <c r="D4" s="2651"/>
      <c r="E4" s="1557"/>
      <c r="F4" s="1557"/>
      <c r="G4" s="1557"/>
      <c r="H4" s="1557"/>
      <c r="I4" s="1557"/>
      <c r="J4" s="1557"/>
      <c r="K4" s="1555"/>
      <c r="L4" s="1556"/>
      <c r="M4" s="1557"/>
      <c r="N4" s="1557"/>
      <c r="O4" s="1557"/>
      <c r="P4" s="1557"/>
      <c r="Q4" s="1557"/>
      <c r="R4" s="1557"/>
      <c r="S4" s="2809"/>
      <c r="T4" s="1559"/>
      <c r="U4" s="1560"/>
      <c r="V4" s="85" t="s">
        <v>106</v>
      </c>
      <c r="W4" s="1095"/>
    </row>
    <row r="5" spans="1:23" ht="38" customHeight="1">
      <c r="A5" s="1561" t="s">
        <v>205</v>
      </c>
      <c r="B5" s="1562"/>
      <c r="C5" s="2651"/>
      <c r="D5" s="2651"/>
      <c r="E5" s="1557"/>
      <c r="F5" s="1557"/>
      <c r="G5" s="1557"/>
      <c r="H5" s="1557"/>
      <c r="I5" s="1557"/>
      <c r="J5" s="1557"/>
      <c r="K5" s="1555"/>
      <c r="L5" s="1556"/>
      <c r="M5" s="1557"/>
      <c r="N5" s="1557"/>
      <c r="O5" s="1557"/>
      <c r="P5" s="1557"/>
      <c r="Q5" s="1557"/>
      <c r="R5" s="1557"/>
      <c r="S5" s="1557"/>
      <c r="T5" s="1559"/>
      <c r="U5" s="1560"/>
      <c r="V5" s="85" t="s">
        <v>108</v>
      </c>
      <c r="W5" s="1095"/>
    </row>
    <row r="6" spans="1:23" s="1543" customFormat="1">
      <c r="A6" s="1544" t="s">
        <v>2730</v>
      </c>
      <c r="B6" s="1545"/>
      <c r="C6" s="1545"/>
      <c r="D6" s="1545"/>
      <c r="E6" s="1230"/>
      <c r="F6" s="1231"/>
      <c r="G6" s="1233"/>
      <c r="H6" s="1231"/>
      <c r="I6" s="1231"/>
      <c r="J6" s="1231"/>
      <c r="K6" s="1563"/>
      <c r="L6" s="1233"/>
      <c r="M6" s="1231"/>
      <c r="N6" s="1231"/>
      <c r="O6" s="1231"/>
      <c r="P6" s="1231"/>
      <c r="Q6" s="1231"/>
      <c r="R6" s="1231"/>
      <c r="S6" s="1231"/>
      <c r="T6" s="1230"/>
      <c r="U6" s="1230"/>
      <c r="V6" s="1204" t="s">
        <v>1770</v>
      </c>
      <c r="W6" s="220"/>
    </row>
    <row r="7" spans="1:23" ht="20" customHeight="1">
      <c r="A7" s="933" t="s">
        <v>2731</v>
      </c>
      <c r="B7" s="1546"/>
      <c r="C7" s="1546"/>
      <c r="D7" s="1546"/>
      <c r="E7" s="1546"/>
      <c r="F7" s="1546"/>
      <c r="G7" s="1546"/>
      <c r="H7" s="1546"/>
      <c r="I7" s="1546"/>
      <c r="J7" s="1546"/>
      <c r="K7" s="1547"/>
      <c r="L7" s="1548"/>
      <c r="M7" s="1546"/>
      <c r="N7" s="1546"/>
      <c r="O7" s="1546"/>
      <c r="P7" s="1546"/>
      <c r="Q7" s="1549"/>
      <c r="R7" s="1549"/>
      <c r="S7" s="1549"/>
      <c r="T7" s="1549"/>
      <c r="U7" s="1549"/>
      <c r="V7" s="1550" t="s">
        <v>2732</v>
      </c>
      <c r="W7" s="1095"/>
    </row>
    <row r="8" spans="1:23" s="918" customFormat="1" ht="20.25" customHeight="1">
      <c r="A8" s="1521" t="s">
        <v>2733</v>
      </c>
      <c r="B8" s="1522"/>
      <c r="C8" s="1522"/>
      <c r="D8" s="1522"/>
      <c r="E8" s="937"/>
      <c r="F8" s="937"/>
      <c r="G8" s="937"/>
      <c r="H8" s="937"/>
      <c r="I8" s="937"/>
      <c r="J8" s="937"/>
      <c r="K8" s="1520"/>
      <c r="L8" s="1521"/>
      <c r="M8" s="1522"/>
      <c r="N8" s="937"/>
      <c r="O8" s="937"/>
      <c r="P8" s="937"/>
      <c r="Q8" s="937"/>
      <c r="R8" s="937"/>
      <c r="S8" s="937"/>
      <c r="T8" s="1564"/>
      <c r="U8" s="1565"/>
      <c r="V8" s="1520" t="s">
        <v>2734</v>
      </c>
      <c r="W8" s="1095"/>
    </row>
    <row r="9" spans="1:23" s="1566" customFormat="1" ht="60" customHeight="1">
      <c r="A9" s="1551" t="s">
        <v>210</v>
      </c>
      <c r="B9" s="1567" t="s">
        <v>1375</v>
      </c>
      <c r="C9" s="1552" t="s">
        <v>2735</v>
      </c>
      <c r="D9" s="1568" t="s">
        <v>2736</v>
      </c>
      <c r="E9" s="1569" t="s">
        <v>1378</v>
      </c>
      <c r="F9" s="1552" t="s">
        <v>320</v>
      </c>
      <c r="G9" s="1570" t="s">
        <v>855</v>
      </c>
      <c r="H9" s="1552" t="s">
        <v>2737</v>
      </c>
      <c r="I9" s="1552" t="s">
        <v>2738</v>
      </c>
      <c r="J9" s="1552" t="s">
        <v>2739</v>
      </c>
      <c r="K9" s="1552" t="s">
        <v>223</v>
      </c>
      <c r="L9" s="1553" t="s">
        <v>1666</v>
      </c>
      <c r="M9" s="1553" t="s">
        <v>1639</v>
      </c>
      <c r="N9" s="1553" t="s">
        <v>1382</v>
      </c>
      <c r="O9" s="1553" t="s">
        <v>2740</v>
      </c>
      <c r="P9" s="1553" t="s">
        <v>1383</v>
      </c>
      <c r="Q9" s="1553" t="s">
        <v>860</v>
      </c>
      <c r="R9" s="1553" t="s">
        <v>1384</v>
      </c>
      <c r="S9" s="1553" t="s">
        <v>2741</v>
      </c>
      <c r="T9" s="1553" t="s">
        <v>2742</v>
      </c>
      <c r="U9" s="1571" t="s">
        <v>2743</v>
      </c>
      <c r="V9" s="1551" t="s">
        <v>358</v>
      </c>
    </row>
    <row r="10" spans="1:23" s="918" customFormat="1" ht="55.25" customHeight="1">
      <c r="A10" s="913" t="s">
        <v>2744</v>
      </c>
      <c r="B10" s="2834" t="s">
        <v>2745</v>
      </c>
      <c r="C10" s="948" t="s">
        <v>992</v>
      </c>
      <c r="D10" s="914" t="s">
        <v>992</v>
      </c>
      <c r="E10" s="914" t="s">
        <v>2746</v>
      </c>
      <c r="F10" s="914" t="s">
        <v>388</v>
      </c>
      <c r="G10" s="914">
        <v>2</v>
      </c>
      <c r="H10" s="914">
        <v>10000</v>
      </c>
      <c r="I10" s="914">
        <v>20000</v>
      </c>
      <c r="J10" s="1573">
        <v>1</v>
      </c>
      <c r="K10" s="1574"/>
      <c r="L10" s="1572"/>
      <c r="M10" s="2800">
        <f>IF(J10&gt;0,J10,"")</f>
        <v>1</v>
      </c>
      <c r="N10" s="2800">
        <v>20000</v>
      </c>
      <c r="O10" s="2800">
        <v>10000</v>
      </c>
      <c r="P10" s="2800">
        <v>2</v>
      </c>
      <c r="Q10" s="2799" t="s">
        <v>3836</v>
      </c>
      <c r="R10" s="2800" t="s">
        <v>4974</v>
      </c>
      <c r="S10" s="2835" t="s">
        <v>4874</v>
      </c>
      <c r="T10" s="2835" t="s">
        <v>4874</v>
      </c>
      <c r="U10" s="2880" t="s">
        <v>4980</v>
      </c>
      <c r="V10" s="913" t="str">
        <f>A10</f>
        <v>B-3.5.7.1</v>
      </c>
    </row>
    <row r="11" spans="1:23" s="918" customFormat="1" ht="55.25" customHeight="1">
      <c r="A11" s="913" t="s">
        <v>2747</v>
      </c>
      <c r="B11" s="947" t="s">
        <v>2745</v>
      </c>
      <c r="C11" s="948" t="s">
        <v>988</v>
      </c>
      <c r="D11" s="914" t="s">
        <v>1882</v>
      </c>
      <c r="E11" s="2800" t="s">
        <v>4241</v>
      </c>
      <c r="F11" s="914" t="s">
        <v>388</v>
      </c>
      <c r="G11" s="914">
        <v>1</v>
      </c>
      <c r="H11" s="914">
        <v>7000</v>
      </c>
      <c r="I11" s="914">
        <v>14000</v>
      </c>
      <c r="J11" s="1573">
        <v>1</v>
      </c>
      <c r="K11" s="1574"/>
      <c r="L11" s="1572"/>
      <c r="M11" s="2800">
        <f t="shared" ref="M11:M19" si="0">IF(J11&gt;0,J11,"")</f>
        <v>1</v>
      </c>
      <c r="N11" s="2800">
        <v>14000</v>
      </c>
      <c r="O11" s="2800">
        <v>7000</v>
      </c>
      <c r="P11" s="2800">
        <v>1</v>
      </c>
      <c r="Q11" s="2799" t="s">
        <v>3836</v>
      </c>
      <c r="R11" s="2800" t="s">
        <v>4975</v>
      </c>
      <c r="S11" s="2835" t="s">
        <v>4977</v>
      </c>
      <c r="T11" s="2800" t="s">
        <v>4894</v>
      </c>
      <c r="U11" s="2880" t="s">
        <v>4980</v>
      </c>
      <c r="V11" s="913" t="str">
        <f t="shared" ref="V11:V19" si="1">A11</f>
        <v>B-3.5.7.2</v>
      </c>
    </row>
    <row r="12" spans="1:23" s="918" customFormat="1" ht="55.25" customHeight="1">
      <c r="A12" s="913" t="s">
        <v>2748</v>
      </c>
      <c r="B12" s="948" t="s">
        <v>2749</v>
      </c>
      <c r="C12" s="948" t="s">
        <v>1114</v>
      </c>
      <c r="D12" s="914" t="s">
        <v>2750</v>
      </c>
      <c r="E12" s="2800" t="s">
        <v>4094</v>
      </c>
      <c r="F12" s="914" t="s">
        <v>388</v>
      </c>
      <c r="G12" s="914">
        <v>1</v>
      </c>
      <c r="H12" s="914">
        <v>250000</v>
      </c>
      <c r="I12" s="914">
        <v>250000</v>
      </c>
      <c r="J12" s="1573">
        <v>3</v>
      </c>
      <c r="K12" s="1574"/>
      <c r="L12" s="1572"/>
      <c r="M12" s="2800">
        <f t="shared" si="0"/>
        <v>3</v>
      </c>
      <c r="N12" s="2800">
        <v>250000</v>
      </c>
      <c r="O12" s="2800">
        <v>250000</v>
      </c>
      <c r="P12" s="2800">
        <v>1</v>
      </c>
      <c r="Q12" s="2799" t="s">
        <v>3836</v>
      </c>
      <c r="R12" s="2800" t="s">
        <v>4976</v>
      </c>
      <c r="S12" s="2835" t="s">
        <v>4978</v>
      </c>
      <c r="T12" s="2800"/>
      <c r="U12" s="2800" t="s">
        <v>4910</v>
      </c>
      <c r="V12" s="913" t="str">
        <f t="shared" si="1"/>
        <v>B-3.5.7.3</v>
      </c>
    </row>
    <row r="13" spans="1:23" s="918" customFormat="1" ht="55.25" customHeight="1">
      <c r="A13" s="913" t="s">
        <v>2751</v>
      </c>
      <c r="B13" s="2799" t="s">
        <v>2752</v>
      </c>
      <c r="C13" s="948" t="s">
        <v>1114</v>
      </c>
      <c r="D13" s="914" t="s">
        <v>2750</v>
      </c>
      <c r="E13" s="914" t="s">
        <v>2753</v>
      </c>
      <c r="F13" s="914" t="s">
        <v>388</v>
      </c>
      <c r="G13" s="914">
        <v>1</v>
      </c>
      <c r="H13" s="914">
        <v>110000</v>
      </c>
      <c r="I13" s="914">
        <v>110000</v>
      </c>
      <c r="J13" s="1573">
        <v>1</v>
      </c>
      <c r="K13" s="1574"/>
      <c r="L13" s="1572"/>
      <c r="M13" s="2800">
        <f t="shared" si="0"/>
        <v>1</v>
      </c>
      <c r="N13" s="2800">
        <v>110000</v>
      </c>
      <c r="O13" s="2800">
        <v>110000</v>
      </c>
      <c r="P13" s="2800">
        <v>1</v>
      </c>
      <c r="Q13" s="2799" t="s">
        <v>3836</v>
      </c>
      <c r="R13" s="2835"/>
      <c r="S13" s="2835" t="s">
        <v>4979</v>
      </c>
      <c r="T13" s="2800"/>
      <c r="U13" s="2800" t="s">
        <v>4981</v>
      </c>
      <c r="V13" s="913" t="str">
        <f t="shared" si="1"/>
        <v>B-3.5.7.4</v>
      </c>
    </row>
    <row r="14" spans="1:23" s="918" customFormat="1" ht="55.25" customHeight="1">
      <c r="A14" s="913" t="s">
        <v>2754</v>
      </c>
      <c r="B14" s="948"/>
      <c r="C14" s="948"/>
      <c r="D14" s="914"/>
      <c r="E14" s="1574"/>
      <c r="F14" s="914"/>
      <c r="G14" s="914"/>
      <c r="H14" s="914"/>
      <c r="I14" s="914"/>
      <c r="J14" s="1573"/>
      <c r="K14" s="1574"/>
      <c r="L14" s="1572"/>
      <c r="M14" s="914" t="str">
        <f t="shared" si="0"/>
        <v/>
      </c>
      <c r="N14" s="948"/>
      <c r="O14" s="948"/>
      <c r="P14" s="948"/>
      <c r="Q14" s="948"/>
      <c r="R14" s="1575"/>
      <c r="S14" s="1575"/>
      <c r="T14" s="914"/>
      <c r="U14" s="914"/>
      <c r="V14" s="913" t="str">
        <f t="shared" si="1"/>
        <v>B-3.5.7.5</v>
      </c>
    </row>
    <row r="15" spans="1:23" s="918" customFormat="1" ht="55.25" customHeight="1">
      <c r="A15" s="913" t="s">
        <v>2755</v>
      </c>
      <c r="B15" s="948"/>
      <c r="C15" s="948"/>
      <c r="D15" s="948"/>
      <c r="E15" s="1572"/>
      <c r="F15" s="948"/>
      <c r="G15" s="948"/>
      <c r="H15" s="914"/>
      <c r="I15" s="914"/>
      <c r="J15" s="1573"/>
      <c r="K15" s="1574"/>
      <c r="L15" s="1572"/>
      <c r="M15" s="914" t="str">
        <f t="shared" si="0"/>
        <v/>
      </c>
      <c r="N15" s="948"/>
      <c r="O15" s="948"/>
      <c r="P15" s="948"/>
      <c r="Q15" s="948"/>
      <c r="R15" s="1575"/>
      <c r="S15" s="1575"/>
      <c r="T15" s="914"/>
      <c r="U15" s="914"/>
      <c r="V15" s="913" t="str">
        <f t="shared" si="1"/>
        <v>B-3.5.7.6</v>
      </c>
    </row>
    <row r="16" spans="1:23" s="918" customFormat="1" ht="55.25" customHeight="1">
      <c r="A16" s="913" t="s">
        <v>2756</v>
      </c>
      <c r="B16" s="948"/>
      <c r="C16" s="948"/>
      <c r="D16" s="948"/>
      <c r="E16" s="1572"/>
      <c r="F16" s="948"/>
      <c r="G16" s="948"/>
      <c r="H16" s="914"/>
      <c r="I16" s="914"/>
      <c r="J16" s="1573"/>
      <c r="K16" s="1574"/>
      <c r="L16" s="1572"/>
      <c r="M16" s="914" t="str">
        <f t="shared" si="0"/>
        <v/>
      </c>
      <c r="N16" s="948"/>
      <c r="O16" s="948"/>
      <c r="P16" s="948"/>
      <c r="Q16" s="948"/>
      <c r="R16" s="1575"/>
      <c r="S16" s="1575"/>
      <c r="T16" s="914"/>
      <c r="U16" s="914"/>
      <c r="V16" s="913" t="str">
        <f t="shared" si="1"/>
        <v>B-3.5.7.7</v>
      </c>
    </row>
    <row r="17" spans="1:22" s="918" customFormat="1" ht="55.25" customHeight="1">
      <c r="A17" s="913" t="s">
        <v>2757</v>
      </c>
      <c r="B17" s="948"/>
      <c r="C17" s="948"/>
      <c r="D17" s="948"/>
      <c r="E17" s="1572"/>
      <c r="F17" s="948"/>
      <c r="G17" s="948"/>
      <c r="H17" s="914"/>
      <c r="I17" s="914"/>
      <c r="J17" s="1573"/>
      <c r="K17" s="1574"/>
      <c r="L17" s="1572"/>
      <c r="M17" s="914" t="str">
        <f t="shared" si="0"/>
        <v/>
      </c>
      <c r="N17" s="948"/>
      <c r="O17" s="948"/>
      <c r="P17" s="948"/>
      <c r="Q17" s="948"/>
      <c r="R17" s="1575"/>
      <c r="S17" s="1575"/>
      <c r="T17" s="914"/>
      <c r="U17" s="914"/>
      <c r="V17" s="913" t="str">
        <f t="shared" si="1"/>
        <v>B-3.5.7.8</v>
      </c>
    </row>
    <row r="18" spans="1:22" s="918" customFormat="1" ht="55.25" customHeight="1">
      <c r="A18" s="913" t="s">
        <v>2758</v>
      </c>
      <c r="B18" s="948"/>
      <c r="C18" s="948"/>
      <c r="D18" s="948"/>
      <c r="E18" s="1572"/>
      <c r="F18" s="948"/>
      <c r="G18" s="948"/>
      <c r="H18" s="914"/>
      <c r="I18" s="914"/>
      <c r="J18" s="1573"/>
      <c r="K18" s="1574"/>
      <c r="L18" s="1572"/>
      <c r="M18" s="914" t="str">
        <f t="shared" si="0"/>
        <v/>
      </c>
      <c r="N18" s="948"/>
      <c r="O18" s="948"/>
      <c r="P18" s="948"/>
      <c r="Q18" s="948"/>
      <c r="R18" s="1575"/>
      <c r="S18" s="1575"/>
      <c r="T18" s="914"/>
      <c r="U18" s="914"/>
      <c r="V18" s="913" t="str">
        <f t="shared" si="1"/>
        <v>B-3.5.7.9</v>
      </c>
    </row>
    <row r="19" spans="1:22" s="918" customFormat="1" ht="55.25" customHeight="1">
      <c r="A19" s="913" t="s">
        <v>2759</v>
      </c>
      <c r="B19" s="948"/>
      <c r="C19" s="948"/>
      <c r="D19" s="948"/>
      <c r="E19" s="1572"/>
      <c r="F19" s="948"/>
      <c r="G19" s="948"/>
      <c r="H19" s="914"/>
      <c r="I19" s="914"/>
      <c r="J19" s="1573"/>
      <c r="K19" s="1574"/>
      <c r="L19" s="1572"/>
      <c r="M19" s="914" t="str">
        <f t="shared" si="0"/>
        <v/>
      </c>
      <c r="N19" s="948"/>
      <c r="O19" s="948"/>
      <c r="P19" s="948"/>
      <c r="Q19" s="948"/>
      <c r="R19" s="1575"/>
      <c r="S19" s="1575"/>
      <c r="T19" s="914"/>
      <c r="U19" s="914"/>
      <c r="V19" s="913" t="str">
        <f t="shared" si="1"/>
        <v>B-3.5.7.10</v>
      </c>
    </row>
    <row r="20" spans="1:22" s="1554" customFormat="1" ht="18" customHeight="1">
      <c r="A20" s="909" t="s">
        <v>631</v>
      </c>
      <c r="B20" s="909"/>
      <c r="C20" s="909"/>
      <c r="D20" s="909"/>
      <c r="E20" s="909"/>
      <c r="F20" s="909"/>
      <c r="G20" s="909"/>
      <c r="H20" s="909"/>
      <c r="I20" s="909"/>
      <c r="J20" s="909"/>
      <c r="K20" s="951"/>
      <c r="L20" s="909"/>
      <c r="M20" s="909"/>
      <c r="N20" s="909"/>
      <c r="O20" s="909"/>
      <c r="P20" s="909"/>
      <c r="Q20" s="909"/>
      <c r="R20" s="909"/>
      <c r="S20" s="909"/>
      <c r="U20" s="1438"/>
      <c r="V20" s="909" t="s">
        <v>342</v>
      </c>
    </row>
    <row r="21" spans="1:22" s="1435" customFormat="1" ht="38.25" customHeight="1">
      <c r="A21" s="3453" t="s">
        <v>2760</v>
      </c>
      <c r="B21" s="3453"/>
      <c r="C21" s="3453"/>
      <c r="D21" s="3453"/>
      <c r="E21" s="3453"/>
      <c r="F21" s="3453"/>
      <c r="G21" s="3453"/>
      <c r="H21" s="3453"/>
      <c r="I21" s="3453"/>
      <c r="J21" s="3453"/>
      <c r="K21" s="3453"/>
      <c r="L21" s="3452" t="s">
        <v>2761</v>
      </c>
      <c r="M21" s="3452"/>
      <c r="N21" s="3452"/>
      <c r="O21" s="3452"/>
      <c r="P21" s="3452"/>
      <c r="Q21" s="3452"/>
      <c r="R21" s="3452"/>
      <c r="S21" s="3452"/>
      <c r="T21" s="3452"/>
      <c r="U21" s="3452"/>
      <c r="V21" s="3452"/>
    </row>
    <row r="22" spans="1:22" s="1435" customFormat="1" ht="18" customHeight="1">
      <c r="A22" s="1576" t="s">
        <v>2762</v>
      </c>
      <c r="B22" s="909"/>
      <c r="C22" s="909"/>
      <c r="D22" s="909"/>
      <c r="E22" s="909"/>
      <c r="F22" s="909"/>
      <c r="G22" s="909"/>
      <c r="H22" s="909"/>
      <c r="I22" s="909"/>
      <c r="J22" s="952"/>
      <c r="K22" s="951"/>
      <c r="L22" s="907"/>
      <c r="M22" s="909"/>
      <c r="N22" s="909"/>
      <c r="O22" s="909"/>
      <c r="P22" s="909"/>
      <c r="Q22" s="909"/>
      <c r="R22" s="909"/>
      <c r="S22" s="909"/>
      <c r="T22" s="1554"/>
      <c r="U22" s="1438"/>
      <c r="V22" s="909" t="s">
        <v>2763</v>
      </c>
    </row>
    <row r="23" spans="1:22" s="1435" customFormat="1" ht="18" customHeight="1">
      <c r="A23" s="908" t="s">
        <v>2764</v>
      </c>
      <c r="B23" s="953"/>
      <c r="C23" s="909"/>
      <c r="D23" s="909"/>
      <c r="E23" s="909"/>
      <c r="F23" s="909"/>
      <c r="G23" s="909"/>
      <c r="H23" s="909"/>
      <c r="I23" s="909"/>
      <c r="J23" s="952"/>
      <c r="K23" s="951"/>
      <c r="L23" s="952"/>
      <c r="M23" s="909"/>
      <c r="N23" s="909"/>
      <c r="O23" s="909"/>
      <c r="P23" s="909"/>
      <c r="Q23" s="909"/>
      <c r="R23" s="909"/>
      <c r="S23" s="909"/>
      <c r="T23" s="1438"/>
      <c r="U23" s="1438"/>
      <c r="V23" s="909" t="s">
        <v>1412</v>
      </c>
    </row>
    <row r="24" spans="1:22">
      <c r="A24" s="1095"/>
      <c r="B24" s="1095"/>
      <c r="C24" s="441"/>
      <c r="D24" s="441"/>
      <c r="E24" s="441"/>
      <c r="F24" s="441"/>
      <c r="G24" s="441"/>
      <c r="H24" s="441"/>
      <c r="I24" s="441"/>
      <c r="J24" s="441"/>
      <c r="K24" s="441"/>
      <c r="L24" s="441"/>
      <c r="M24" s="441"/>
      <c r="N24" s="441"/>
      <c r="O24" s="441"/>
      <c r="P24" s="441"/>
      <c r="Q24" s="441"/>
      <c r="R24" s="1095"/>
      <c r="S24" s="1095"/>
      <c r="T24" s="1095"/>
      <c r="U24" s="1095"/>
      <c r="V24" s="1095"/>
    </row>
  </sheetData>
  <mergeCells count="3">
    <mergeCell ref="L21:V21"/>
    <mergeCell ref="A21:K21"/>
    <mergeCell ref="C1:D1"/>
  </mergeCells>
  <printOptions horizontalCentered="1"/>
  <pageMargins left="0.23622047244094499" right="0.23622047244094499" top="0.70866141732283505" bottom="0.23622047244094499" header="0.196850393700787" footer="3.9370078740157501E-2"/>
  <pageSetup paperSize="9" scale="51"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'Dropdowns (2)'!$J$11:$J$14</xm:f>
          </x14:formula1>
          <xm:sqref>J10:J19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83"/>
  <sheetViews>
    <sheetView rightToLeft="1" view="pageBreakPreview" topLeftCell="D33" zoomScale="70" zoomScaleNormal="70" zoomScaleSheetLayoutView="70" workbookViewId="0">
      <selection activeCell="K31" sqref="K31"/>
    </sheetView>
  </sheetViews>
  <sheetFormatPr defaultColWidth="9.36328125" defaultRowHeight="14"/>
  <cols>
    <col min="1" max="1" width="12.453125" style="2200" customWidth="1"/>
    <col min="2" max="2" width="50.08984375" style="2200" customWidth="1"/>
    <col min="3" max="4" width="14.6328125" style="2265" customWidth="1"/>
    <col min="5" max="17" width="14.6328125" style="2200" customWidth="1"/>
    <col min="18" max="18" width="13.08984375" style="2200" customWidth="1"/>
    <col min="19" max="19" width="50.453125" style="2200" customWidth="1"/>
    <col min="20" max="20" width="11.453125" style="2200" customWidth="1"/>
    <col min="21" max="16384" width="9.36328125" style="2200"/>
  </cols>
  <sheetData>
    <row r="1" spans="1:20" ht="25.25" customHeight="1">
      <c r="A1" s="2195" t="s">
        <v>196</v>
      </c>
      <c r="B1" s="2063"/>
      <c r="C1" s="3460" t="s">
        <v>4336</v>
      </c>
      <c r="D1" s="3460"/>
      <c r="E1" s="3460"/>
      <c r="F1" s="3458"/>
      <c r="G1" s="3458"/>
      <c r="H1" s="3461"/>
      <c r="I1" s="3259"/>
      <c r="J1" s="3259"/>
      <c r="K1" s="3259"/>
      <c r="L1" s="3259"/>
      <c r="M1" s="3459"/>
      <c r="N1" s="2836"/>
      <c r="O1" s="2836"/>
      <c r="P1" s="2196"/>
      <c r="Q1" s="2837"/>
      <c r="R1" s="2748" t="s">
        <v>4806</v>
      </c>
      <c r="S1" s="2198"/>
      <c r="T1" s="2199" t="s">
        <v>847</v>
      </c>
    </row>
    <row r="2" spans="1:20" ht="25.25" customHeight="1">
      <c r="A2" s="2195" t="s">
        <v>199</v>
      </c>
      <c r="B2" s="2063"/>
      <c r="C2" s="3463" t="s">
        <v>4244</v>
      </c>
      <c r="D2" s="3463"/>
      <c r="E2" s="3463"/>
      <c r="F2" s="3462"/>
      <c r="G2" s="3462"/>
      <c r="H2" s="3456"/>
      <c r="I2" s="3457"/>
      <c r="J2" s="3457"/>
      <c r="K2" s="3259"/>
      <c r="L2" s="3259"/>
      <c r="M2" s="3459"/>
      <c r="N2" s="3458"/>
      <c r="O2" s="3458"/>
      <c r="P2" s="2196"/>
      <c r="Q2" s="2753"/>
      <c r="R2" s="2748" t="s">
        <v>4982</v>
      </c>
      <c r="S2" s="2198"/>
      <c r="T2" s="2199" t="s">
        <v>102</v>
      </c>
    </row>
    <row r="3" spans="1:20" ht="25.25" customHeight="1">
      <c r="A3" s="2195" t="s">
        <v>201</v>
      </c>
      <c r="B3" s="2063"/>
      <c r="C3" s="3463" t="s">
        <v>4337</v>
      </c>
      <c r="D3" s="3463"/>
      <c r="E3" s="3463"/>
      <c r="F3" s="3462"/>
      <c r="G3" s="3462"/>
      <c r="H3" s="3456"/>
      <c r="I3" s="3457"/>
      <c r="J3" s="3457"/>
      <c r="K3" s="3259"/>
      <c r="L3" s="3259"/>
      <c r="M3" s="3459"/>
      <c r="N3" s="3458"/>
      <c r="O3" s="3458"/>
      <c r="P3" s="2196"/>
      <c r="Q3" s="2917" t="s">
        <v>4922</v>
      </c>
      <c r="R3" s="2918"/>
      <c r="S3" s="2199"/>
      <c r="T3" s="2199" t="s">
        <v>104</v>
      </c>
    </row>
    <row r="4" spans="1:20" ht="25.25" customHeight="1">
      <c r="A4" s="2195" t="s">
        <v>203</v>
      </c>
      <c r="B4" s="2063"/>
      <c r="C4" s="3464">
        <v>45237</v>
      </c>
      <c r="D4" s="3463"/>
      <c r="E4" s="3463"/>
      <c r="F4" s="3462"/>
      <c r="G4" s="3462"/>
      <c r="H4" s="3456"/>
      <c r="I4" s="3457"/>
      <c r="J4" s="3457"/>
      <c r="K4" s="3259"/>
      <c r="L4" s="3259"/>
      <c r="M4" s="3459"/>
      <c r="N4" s="3458"/>
      <c r="O4" s="3458"/>
      <c r="P4" s="2196"/>
      <c r="Q4" s="2919">
        <v>45237</v>
      </c>
      <c r="R4" s="2920"/>
      <c r="S4" s="2201"/>
      <c r="T4" s="2199" t="s">
        <v>106</v>
      </c>
    </row>
    <row r="5" spans="1:20" ht="40.25" customHeight="1">
      <c r="A5" s="2195" t="s">
        <v>205</v>
      </c>
      <c r="B5" s="2063"/>
      <c r="C5" s="3462"/>
      <c r="D5" s="3462"/>
      <c r="E5" s="3462"/>
      <c r="F5" s="3462"/>
      <c r="G5" s="3462"/>
      <c r="H5" s="3456"/>
      <c r="I5" s="3457"/>
      <c r="J5" s="3457"/>
      <c r="K5" s="3259"/>
      <c r="L5" s="3259"/>
      <c r="M5" s="3459"/>
      <c r="N5" s="3458"/>
      <c r="O5" s="3458"/>
      <c r="P5" s="2196"/>
      <c r="Q5" s="2196"/>
      <c r="R5" s="2197"/>
      <c r="S5" s="2202"/>
      <c r="T5" s="2198" t="s">
        <v>108</v>
      </c>
    </row>
    <row r="6" spans="1:20" s="2211" customFormat="1">
      <c r="A6" s="2203" t="s">
        <v>2765</v>
      </c>
      <c r="B6" s="2204"/>
      <c r="C6" s="2205"/>
      <c r="D6" s="2205"/>
      <c r="E6" s="2206"/>
      <c r="F6" s="2206"/>
      <c r="G6" s="2206"/>
      <c r="H6" s="2206"/>
      <c r="I6" s="2206"/>
      <c r="J6" s="2207"/>
      <c r="K6" s="2208"/>
      <c r="L6" s="2205"/>
      <c r="M6" s="2206"/>
      <c r="N6" s="2206"/>
      <c r="O6" s="2206"/>
      <c r="P6" s="2206"/>
      <c r="Q6" s="2206"/>
      <c r="R6" s="2206"/>
      <c r="S6" s="2209"/>
      <c r="T6" s="2210" t="s">
        <v>2766</v>
      </c>
    </row>
    <row r="7" spans="1:20" s="2219" customFormat="1" ht="24" customHeight="1">
      <c r="A7" s="2212" t="s">
        <v>2767</v>
      </c>
      <c r="B7" s="2213"/>
      <c r="C7" s="2213"/>
      <c r="D7" s="2214"/>
      <c r="E7" s="2215"/>
      <c r="F7" s="2215"/>
      <c r="G7" s="2215"/>
      <c r="H7" s="2215"/>
      <c r="I7" s="2215"/>
      <c r="J7" s="2216"/>
      <c r="K7" s="2217"/>
      <c r="L7" s="2214"/>
      <c r="M7" s="2215"/>
      <c r="N7" s="2215"/>
      <c r="O7" s="2215"/>
      <c r="P7" s="2215"/>
      <c r="Q7" s="2218"/>
      <c r="R7" s="2218"/>
      <c r="S7" s="2218"/>
      <c r="T7" s="2216" t="s">
        <v>2768</v>
      </c>
    </row>
    <row r="8" spans="1:20" s="2226" customFormat="1" ht="25.25" customHeight="1">
      <c r="A8" s="2220" t="s">
        <v>2769</v>
      </c>
      <c r="B8" s="2221"/>
      <c r="C8" s="2221"/>
      <c r="D8" s="2222"/>
      <c r="E8" s="2222"/>
      <c r="F8" s="2222"/>
      <c r="G8" s="2222"/>
      <c r="H8" s="2222"/>
      <c r="I8" s="2222"/>
      <c r="J8" s="2223"/>
      <c r="K8" s="2224"/>
      <c r="L8" s="2222"/>
      <c r="M8" s="2222"/>
      <c r="N8" s="2222"/>
      <c r="O8" s="2222"/>
      <c r="P8" s="2222"/>
      <c r="Q8" s="2222"/>
      <c r="R8" s="2221"/>
      <c r="S8" s="2225"/>
      <c r="T8" s="2220" t="s">
        <v>2770</v>
      </c>
    </row>
    <row r="9" spans="1:20" s="2040" customFormat="1" ht="30" customHeight="1">
      <c r="A9" s="2227" t="s">
        <v>408</v>
      </c>
      <c r="B9" s="2228" t="s">
        <v>355</v>
      </c>
      <c r="C9" s="2229" t="s">
        <v>320</v>
      </c>
      <c r="D9" s="2230">
        <v>2017</v>
      </c>
      <c r="E9" s="2230">
        <v>2018</v>
      </c>
      <c r="F9" s="2230">
        <v>2019</v>
      </c>
      <c r="G9" s="2230">
        <v>2020</v>
      </c>
      <c r="H9" s="2230">
        <v>2021</v>
      </c>
      <c r="I9" s="2231">
        <v>2022</v>
      </c>
      <c r="J9" s="2232" t="s">
        <v>223</v>
      </c>
      <c r="K9" s="2232" t="s">
        <v>224</v>
      </c>
      <c r="L9" s="2230">
        <v>2022</v>
      </c>
      <c r="M9" s="2230">
        <v>2021</v>
      </c>
      <c r="N9" s="2230">
        <v>2020</v>
      </c>
      <c r="O9" s="2230">
        <v>2019</v>
      </c>
      <c r="P9" s="2230">
        <v>2018</v>
      </c>
      <c r="Q9" s="2230">
        <v>2017</v>
      </c>
      <c r="R9" s="2229" t="s">
        <v>326</v>
      </c>
      <c r="S9" s="2229" t="s">
        <v>409</v>
      </c>
      <c r="T9" s="2227" t="s">
        <v>358</v>
      </c>
    </row>
    <row r="10" spans="1:20" s="2040" customFormat="1" ht="65" customHeight="1">
      <c r="A10" s="2009" t="str">
        <f>IF(B10="",""," B-4.1.1."&amp;""&amp;SUBTOTAL(3,$B$10:B10))</f>
        <v xml:space="preserve"> B-4.1.1.1</v>
      </c>
      <c r="B10" s="2233" t="s">
        <v>2771</v>
      </c>
      <c r="C10" s="2011" t="s">
        <v>388</v>
      </c>
      <c r="D10" s="2046">
        <v>40</v>
      </c>
      <c r="E10" s="2046">
        <v>40</v>
      </c>
      <c r="F10" s="2046">
        <v>40</v>
      </c>
      <c r="G10" s="2046">
        <v>40</v>
      </c>
      <c r="H10" s="2046">
        <v>40</v>
      </c>
      <c r="I10" s="2046">
        <v>41</v>
      </c>
      <c r="J10" s="2234"/>
      <c r="K10" s="2046"/>
      <c r="L10" s="2046">
        <v>41</v>
      </c>
      <c r="M10" s="2046">
        <v>40</v>
      </c>
      <c r="N10" s="2046">
        <v>40</v>
      </c>
      <c r="O10" s="2046">
        <v>40</v>
      </c>
      <c r="P10" s="2046">
        <v>40</v>
      </c>
      <c r="Q10" s="2046">
        <v>40</v>
      </c>
      <c r="R10" s="2009" t="s">
        <v>389</v>
      </c>
      <c r="S10" s="2235" t="s">
        <v>2772</v>
      </c>
      <c r="T10" s="2009" t="str">
        <f>A10</f>
        <v xml:space="preserve"> B-4.1.1.1</v>
      </c>
    </row>
    <row r="11" spans="1:20" s="2114" customFormat="1" ht="65" customHeight="1">
      <c r="A11" s="2009" t="str">
        <f>IF(B11="",""," B-4.1.1."&amp;""&amp;SUBTOTAL(3,$B$10:B11))</f>
        <v xml:space="preserve"> B-4.1.1.2</v>
      </c>
      <c r="B11" s="2236" t="s">
        <v>2773</v>
      </c>
      <c r="C11" s="2000" t="s">
        <v>2774</v>
      </c>
      <c r="D11" s="2839">
        <v>1400</v>
      </c>
      <c r="E11" s="2047">
        <v>1400</v>
      </c>
      <c r="F11" s="2047">
        <v>1400</v>
      </c>
      <c r="G11" s="2047">
        <v>1400</v>
      </c>
      <c r="H11" s="2047">
        <v>1400</v>
      </c>
      <c r="I11" s="2047">
        <v>1420</v>
      </c>
      <c r="J11" s="2001"/>
      <c r="K11" s="2840"/>
      <c r="L11" s="2047">
        <v>1420</v>
      </c>
      <c r="M11" s="2047">
        <v>1400</v>
      </c>
      <c r="N11" s="2047">
        <v>1400</v>
      </c>
      <c r="O11" s="2047">
        <v>1400</v>
      </c>
      <c r="P11" s="2047">
        <v>1400</v>
      </c>
      <c r="Q11" s="2839">
        <v>1400</v>
      </c>
      <c r="R11" s="2011" t="s">
        <v>2775</v>
      </c>
      <c r="S11" s="2235" t="s">
        <v>2776</v>
      </c>
      <c r="T11" s="2009" t="str">
        <f>A11</f>
        <v xml:space="preserve"> B-4.1.1.2</v>
      </c>
    </row>
    <row r="12" spans="1:20" s="2040" customFormat="1" ht="65" customHeight="1">
      <c r="A12" s="2009" t="str">
        <f>IF(B12="",""," B-4.1.1."&amp;""&amp;SUBTOTAL(3,$B$10:B12))</f>
        <v xml:space="preserve"> B-4.1.1.3</v>
      </c>
      <c r="B12" s="2236" t="s">
        <v>2777</v>
      </c>
      <c r="C12" s="2238" t="s">
        <v>2401</v>
      </c>
      <c r="D12" s="2047">
        <v>12264000</v>
      </c>
      <c r="E12" s="2047">
        <v>12264000</v>
      </c>
      <c r="F12" s="2047">
        <v>12264000</v>
      </c>
      <c r="G12" s="2047">
        <v>12264000</v>
      </c>
      <c r="H12" s="2047">
        <v>12264000</v>
      </c>
      <c r="I12" s="2047">
        <v>12439200</v>
      </c>
      <c r="J12" s="2047"/>
      <c r="K12" s="2807"/>
      <c r="L12" s="2047">
        <v>12439200</v>
      </c>
      <c r="M12" s="2047">
        <v>12264000</v>
      </c>
      <c r="N12" s="2047">
        <v>12264000</v>
      </c>
      <c r="O12" s="2047">
        <v>12264000</v>
      </c>
      <c r="P12" s="2047">
        <v>12264000</v>
      </c>
      <c r="Q12" s="2047">
        <v>12264000</v>
      </c>
      <c r="R12" s="2238" t="s">
        <v>2402</v>
      </c>
      <c r="S12" s="2235" t="s">
        <v>2778</v>
      </c>
      <c r="T12" s="2009" t="str">
        <f>A12</f>
        <v xml:space="preserve"> B-4.1.1.3</v>
      </c>
    </row>
    <row r="13" spans="1:20" s="2040" customFormat="1" ht="65" customHeight="1">
      <c r="A13" s="2009" t="str">
        <f>IF(B13="",""," B-4.1.1."&amp;""&amp;SUBTOTAL(3,$B$10:B13))</f>
        <v xml:space="preserve"> B-4.1.1.4</v>
      </c>
      <c r="B13" s="2239" t="s">
        <v>2779</v>
      </c>
      <c r="C13" s="2025" t="s">
        <v>388</v>
      </c>
      <c r="D13" s="2047">
        <v>2</v>
      </c>
      <c r="E13" s="2047">
        <v>2</v>
      </c>
      <c r="F13" s="2047">
        <v>2</v>
      </c>
      <c r="G13" s="2047">
        <v>2</v>
      </c>
      <c r="H13" s="2047">
        <v>2</v>
      </c>
      <c r="I13" s="2047">
        <v>2</v>
      </c>
      <c r="J13" s="2047"/>
      <c r="K13" s="2009"/>
      <c r="L13" s="2047">
        <v>2</v>
      </c>
      <c r="M13" s="2047">
        <v>2</v>
      </c>
      <c r="N13" s="2047">
        <v>2</v>
      </c>
      <c r="O13" s="2047">
        <v>2</v>
      </c>
      <c r="P13" s="2047">
        <v>2</v>
      </c>
      <c r="Q13" s="2047">
        <v>2</v>
      </c>
      <c r="R13" s="2009" t="s">
        <v>389</v>
      </c>
      <c r="S13" s="2240" t="s">
        <v>2780</v>
      </c>
      <c r="T13" s="2009" t="str">
        <f>A13</f>
        <v xml:space="preserve"> B-4.1.1.4</v>
      </c>
    </row>
    <row r="14" spans="1:20" s="2114" customFormat="1" ht="65" customHeight="1">
      <c r="A14" s="2009" t="str">
        <f>IF(B14="",""," B-4.1.1."&amp;""&amp;SUBTOTAL(3,$B$10:B14))</f>
        <v xml:space="preserve"> B-4.1.1.5</v>
      </c>
      <c r="B14" s="2241" t="s">
        <v>2781</v>
      </c>
      <c r="C14" s="2011" t="s">
        <v>2782</v>
      </c>
      <c r="D14" s="2047">
        <v>1600</v>
      </c>
      <c r="E14" s="2047">
        <v>1600</v>
      </c>
      <c r="F14" s="2047">
        <v>1600</v>
      </c>
      <c r="G14" s="2047">
        <v>1600</v>
      </c>
      <c r="H14" s="2047">
        <v>1600</v>
      </c>
      <c r="I14" s="2047">
        <v>1600</v>
      </c>
      <c r="J14" s="2047"/>
      <c r="K14" s="2840"/>
      <c r="L14" s="2047">
        <v>1600</v>
      </c>
      <c r="M14" s="2047">
        <v>1600</v>
      </c>
      <c r="N14" s="2047">
        <v>1600</v>
      </c>
      <c r="O14" s="2047">
        <v>1600</v>
      </c>
      <c r="P14" s="2047">
        <v>1600</v>
      </c>
      <c r="Q14" s="2047">
        <v>1600</v>
      </c>
      <c r="R14" s="2011" t="s">
        <v>2783</v>
      </c>
      <c r="S14" s="2242" t="s">
        <v>2784</v>
      </c>
      <c r="T14" s="2243" t="str">
        <f t="shared" ref="T14:T33" si="0">A14</f>
        <v xml:space="preserve"> B-4.1.1.5</v>
      </c>
    </row>
    <row r="15" spans="1:20" s="2114" customFormat="1" ht="65" customHeight="1">
      <c r="A15" s="2009" t="str">
        <f>IF(B15="",""," B-4.1.1."&amp;""&amp;SUBTOTAL(3,$B$10:B15))</f>
        <v xml:space="preserve"> B-4.1.1.6</v>
      </c>
      <c r="B15" s="2244" t="s">
        <v>2785</v>
      </c>
      <c r="C15" s="2011" t="s">
        <v>388</v>
      </c>
      <c r="D15" s="2047">
        <v>2</v>
      </c>
      <c r="E15" s="2047">
        <v>2</v>
      </c>
      <c r="F15" s="2047">
        <v>2</v>
      </c>
      <c r="G15" s="2047">
        <v>2</v>
      </c>
      <c r="H15" s="2047">
        <v>2</v>
      </c>
      <c r="I15" s="2047">
        <v>2</v>
      </c>
      <c r="J15" s="2047"/>
      <c r="K15" s="2840"/>
      <c r="L15" s="2047">
        <v>2</v>
      </c>
      <c r="M15" s="2047">
        <v>2</v>
      </c>
      <c r="N15" s="2047">
        <v>2</v>
      </c>
      <c r="O15" s="2047">
        <v>2</v>
      </c>
      <c r="P15" s="2047">
        <v>2</v>
      </c>
      <c r="Q15" s="2047">
        <v>2</v>
      </c>
      <c r="R15" s="2011" t="s">
        <v>389</v>
      </c>
      <c r="S15" s="2245" t="s">
        <v>2786</v>
      </c>
      <c r="T15" s="2243" t="str">
        <f t="shared" si="0"/>
        <v xml:space="preserve"> B-4.1.1.6</v>
      </c>
    </row>
    <row r="16" spans="1:20" s="2226" customFormat="1" ht="25.25" customHeight="1">
      <c r="A16" s="2246" t="s">
        <v>2787</v>
      </c>
      <c r="B16" s="2247"/>
      <c r="C16" s="2221"/>
      <c r="D16" s="2222"/>
      <c r="E16" s="2222"/>
      <c r="F16" s="2222"/>
      <c r="G16" s="2222"/>
      <c r="H16" s="2222"/>
      <c r="I16" s="2222"/>
      <c r="J16" s="2223"/>
      <c r="K16" s="2224"/>
      <c r="L16" s="2222"/>
      <c r="M16" s="2222"/>
      <c r="N16" s="2222"/>
      <c r="O16" s="2222"/>
      <c r="P16" s="2222"/>
      <c r="Q16" s="2222"/>
      <c r="R16" s="2221"/>
      <c r="S16" s="2225"/>
      <c r="T16" s="2220" t="s">
        <v>2770</v>
      </c>
    </row>
    <row r="17" spans="1:20" s="2040" customFormat="1" ht="30" customHeight="1">
      <c r="A17" s="2227" t="s">
        <v>408</v>
      </c>
      <c r="B17" s="2229" t="s">
        <v>355</v>
      </c>
      <c r="C17" s="2229" t="s">
        <v>320</v>
      </c>
      <c r="D17" s="2230">
        <v>2017</v>
      </c>
      <c r="E17" s="2230">
        <v>2018</v>
      </c>
      <c r="F17" s="2230">
        <v>2019</v>
      </c>
      <c r="G17" s="2230">
        <v>2020</v>
      </c>
      <c r="H17" s="2230">
        <v>2021</v>
      </c>
      <c r="I17" s="2231">
        <v>2022</v>
      </c>
      <c r="J17" s="2232" t="s">
        <v>223</v>
      </c>
      <c r="K17" s="2232" t="s">
        <v>224</v>
      </c>
      <c r="L17" s="2230">
        <v>2022</v>
      </c>
      <c r="M17" s="2230">
        <v>2021</v>
      </c>
      <c r="N17" s="2230">
        <v>2020</v>
      </c>
      <c r="O17" s="2230">
        <v>2019</v>
      </c>
      <c r="P17" s="2230">
        <v>2018</v>
      </c>
      <c r="Q17" s="2230">
        <v>2017</v>
      </c>
      <c r="R17" s="2229" t="s">
        <v>326</v>
      </c>
      <c r="S17" s="2229"/>
      <c r="T17" s="2227" t="s">
        <v>358</v>
      </c>
    </row>
    <row r="18" spans="1:20" s="2114" customFormat="1" ht="65" customHeight="1">
      <c r="A18" s="2009" t="str">
        <f>IF(B18="",""," B-4.1.1."&amp;""&amp;SUBTOTAL(3,$B$10:B18))</f>
        <v xml:space="preserve"> B-4.1.1.8</v>
      </c>
      <c r="B18" s="2244" t="s">
        <v>2788</v>
      </c>
      <c r="C18" s="2011" t="s">
        <v>2782</v>
      </c>
      <c r="D18" s="2649">
        <v>1400</v>
      </c>
      <c r="E18" s="2649">
        <v>1400</v>
      </c>
      <c r="F18" s="2649">
        <v>1400</v>
      </c>
      <c r="G18" s="2649">
        <v>1400</v>
      </c>
      <c r="H18" s="2649">
        <v>1400</v>
      </c>
      <c r="I18" s="2649">
        <v>1400</v>
      </c>
      <c r="J18" s="2649"/>
      <c r="K18" s="2237"/>
      <c r="L18" s="2649">
        <v>1400</v>
      </c>
      <c r="M18" s="2649">
        <v>1400</v>
      </c>
      <c r="N18" s="2649">
        <v>1400</v>
      </c>
      <c r="O18" s="2649">
        <v>1400</v>
      </c>
      <c r="P18" s="2649">
        <v>1400</v>
      </c>
      <c r="Q18" s="2649">
        <v>1400</v>
      </c>
      <c r="R18" s="2011" t="s">
        <v>2783</v>
      </c>
      <c r="S18" s="2245" t="s">
        <v>2789</v>
      </c>
      <c r="T18" s="2243" t="str">
        <f t="shared" si="0"/>
        <v xml:space="preserve"> B-4.1.1.8</v>
      </c>
    </row>
    <row r="19" spans="1:20" s="2114" customFormat="1" ht="65" customHeight="1">
      <c r="A19" s="2009" t="str">
        <f>IF(B19="",""," B-4.1.1."&amp;""&amp;SUBTOTAL(3,$B$10:B19))</f>
        <v xml:space="preserve"> B-4.1.1.9</v>
      </c>
      <c r="B19" s="2244" t="s">
        <v>2790</v>
      </c>
      <c r="C19" s="2238" t="s">
        <v>465</v>
      </c>
      <c r="D19" s="2645">
        <v>285</v>
      </c>
      <c r="E19" s="2645">
        <v>285</v>
      </c>
      <c r="F19" s="2645">
        <v>285</v>
      </c>
      <c r="G19" s="2645">
        <v>285</v>
      </c>
      <c r="H19" s="2645">
        <v>285</v>
      </c>
      <c r="I19" s="2645">
        <v>285</v>
      </c>
      <c r="J19" s="2645"/>
      <c r="K19" s="2237"/>
      <c r="L19" s="2645">
        <v>285</v>
      </c>
      <c r="M19" s="2645">
        <v>285</v>
      </c>
      <c r="N19" s="2645">
        <v>285</v>
      </c>
      <c r="O19" s="2645">
        <v>285</v>
      </c>
      <c r="P19" s="2645">
        <v>285</v>
      </c>
      <c r="Q19" s="2645">
        <v>285</v>
      </c>
      <c r="R19" s="2238" t="s">
        <v>2791</v>
      </c>
      <c r="S19" s="2245" t="s">
        <v>2792</v>
      </c>
      <c r="T19" s="2243" t="str">
        <f t="shared" si="0"/>
        <v xml:space="preserve"> B-4.1.1.9</v>
      </c>
    </row>
    <row r="20" spans="1:20" s="2040" customFormat="1" ht="65" customHeight="1">
      <c r="A20" s="2009" t="str">
        <f>IF(B20="",""," B-4.1.1."&amp;""&amp;SUBTOTAL(3,$B$10:B20))</f>
        <v xml:space="preserve"> B-4.1.1.10</v>
      </c>
      <c r="B20" s="2236" t="s">
        <v>2793</v>
      </c>
      <c r="C20" s="2238" t="s">
        <v>2794</v>
      </c>
      <c r="D20" s="2645">
        <v>400000</v>
      </c>
      <c r="E20" s="2645">
        <v>400000</v>
      </c>
      <c r="F20" s="2645">
        <v>400000</v>
      </c>
      <c r="G20" s="2645">
        <v>400000</v>
      </c>
      <c r="H20" s="2645">
        <v>400000</v>
      </c>
      <c r="I20" s="2645">
        <v>400000</v>
      </c>
      <c r="J20" s="2645"/>
      <c r="K20" s="2018"/>
      <c r="L20" s="2645">
        <v>400000</v>
      </c>
      <c r="M20" s="2645">
        <v>400000</v>
      </c>
      <c r="N20" s="2645">
        <v>400000</v>
      </c>
      <c r="O20" s="2645">
        <v>400000</v>
      </c>
      <c r="P20" s="2645">
        <v>400000</v>
      </c>
      <c r="Q20" s="2645">
        <v>400000</v>
      </c>
      <c r="R20" s="2238" t="s">
        <v>2402</v>
      </c>
      <c r="S20" s="2248" t="s">
        <v>2795</v>
      </c>
      <c r="T20" s="2009" t="str">
        <f t="shared" si="0"/>
        <v xml:space="preserve"> B-4.1.1.10</v>
      </c>
    </row>
    <row r="21" spans="1:20" s="2114" customFormat="1" ht="65" customHeight="1">
      <c r="A21" s="2009" t="str">
        <f>IF(B21="",""," B-4.1.1."&amp;""&amp;SUBTOTAL(3,$B$10:B21))</f>
        <v xml:space="preserve"> B-4.1.1.11</v>
      </c>
      <c r="B21" s="2244" t="s">
        <v>2796</v>
      </c>
      <c r="C21" s="2238" t="s">
        <v>2797</v>
      </c>
      <c r="D21" s="2645">
        <v>120000</v>
      </c>
      <c r="E21" s="2645">
        <v>120000</v>
      </c>
      <c r="F21" s="2645">
        <v>120000</v>
      </c>
      <c r="G21" s="2645">
        <v>120000</v>
      </c>
      <c r="H21" s="2645">
        <v>120000</v>
      </c>
      <c r="I21" s="2645">
        <v>120000</v>
      </c>
      <c r="J21" s="2645"/>
      <c r="K21" s="2237"/>
      <c r="L21" s="2645">
        <v>120000</v>
      </c>
      <c r="M21" s="2645">
        <v>120000</v>
      </c>
      <c r="N21" s="2645">
        <v>120000</v>
      </c>
      <c r="O21" s="2645">
        <v>120000</v>
      </c>
      <c r="P21" s="2645">
        <v>120000</v>
      </c>
      <c r="Q21" s="2645">
        <v>120000</v>
      </c>
      <c r="R21" s="2238" t="s">
        <v>2798</v>
      </c>
      <c r="S21" s="2249" t="s">
        <v>2799</v>
      </c>
      <c r="T21" s="2243" t="str">
        <f t="shared" si="0"/>
        <v xml:space="preserve"> B-4.1.1.11</v>
      </c>
    </row>
    <row r="22" spans="1:20" s="2114" customFormat="1" ht="65" customHeight="1">
      <c r="A22" s="2009" t="str">
        <f>IF(B22="",""," B-4.1.1."&amp;""&amp;SUBTOTAL(3,$B$10:B22))</f>
        <v xml:space="preserve"> B-4.1.1.12</v>
      </c>
      <c r="B22" s="2244" t="s">
        <v>2800</v>
      </c>
      <c r="C22" s="2238" t="s">
        <v>2391</v>
      </c>
      <c r="D22" s="2645">
        <v>150000000</v>
      </c>
      <c r="E22" s="2645">
        <v>150000000</v>
      </c>
      <c r="F22" s="2645">
        <v>150000000</v>
      </c>
      <c r="G22" s="2645">
        <v>150000000</v>
      </c>
      <c r="H22" s="2645">
        <v>150000000</v>
      </c>
      <c r="I22" s="2645">
        <v>150000000</v>
      </c>
      <c r="J22" s="2645"/>
      <c r="K22" s="2237"/>
      <c r="L22" s="2645">
        <v>150000000</v>
      </c>
      <c r="M22" s="2645">
        <v>150000000</v>
      </c>
      <c r="N22" s="2645">
        <v>150000000</v>
      </c>
      <c r="O22" s="2645">
        <v>150000000</v>
      </c>
      <c r="P22" s="2645">
        <v>150000000</v>
      </c>
      <c r="Q22" s="2645">
        <v>150000000</v>
      </c>
      <c r="R22" s="2238" t="s">
        <v>2392</v>
      </c>
      <c r="S22" s="2245" t="s">
        <v>2801</v>
      </c>
      <c r="T22" s="2243" t="str">
        <f t="shared" si="0"/>
        <v xml:space="preserve"> B-4.1.1.12</v>
      </c>
    </row>
    <row r="23" spans="1:20" s="2114" customFormat="1" ht="65" customHeight="1">
      <c r="A23" s="2009" t="str">
        <f>IF(B23="",""," B-4.1.1."&amp;""&amp;SUBTOTAL(3,$B$10:B23))</f>
        <v xml:space="preserve"> B-4.1.1.13</v>
      </c>
      <c r="B23" s="2244" t="s">
        <v>2802</v>
      </c>
      <c r="C23" s="2011" t="s">
        <v>388</v>
      </c>
      <c r="D23" s="2645">
        <v>0</v>
      </c>
      <c r="E23" s="2645">
        <v>0</v>
      </c>
      <c r="F23" s="2645">
        <v>0</v>
      </c>
      <c r="G23" s="2645">
        <v>0</v>
      </c>
      <c r="H23" s="2645">
        <v>0</v>
      </c>
      <c r="I23" s="2645">
        <v>0</v>
      </c>
      <c r="J23" s="2645" t="s">
        <v>4338</v>
      </c>
      <c r="K23" s="2106" t="s">
        <v>4983</v>
      </c>
      <c r="L23" s="2645">
        <v>0</v>
      </c>
      <c r="M23" s="2645">
        <v>0</v>
      </c>
      <c r="N23" s="2645">
        <v>0</v>
      </c>
      <c r="O23" s="2645">
        <v>0</v>
      </c>
      <c r="P23" s="2645">
        <v>0</v>
      </c>
      <c r="Q23" s="2645">
        <v>0</v>
      </c>
      <c r="R23" s="2011" t="s">
        <v>389</v>
      </c>
      <c r="S23" s="2245" t="s">
        <v>2803</v>
      </c>
      <c r="T23" s="2243" t="str">
        <f t="shared" si="0"/>
        <v xml:space="preserve"> B-4.1.1.13</v>
      </c>
    </row>
    <row r="24" spans="1:20" s="2114" customFormat="1" ht="65" customHeight="1">
      <c r="A24" s="2009" t="str">
        <f>IF(B24="",""," B-4.1.1."&amp;""&amp;SUBTOTAL(3,$B$10:B24))</f>
        <v xml:space="preserve"> B-4.1.1.14</v>
      </c>
      <c r="B24" s="2244" t="s">
        <v>2804</v>
      </c>
      <c r="C24" s="2000" t="s">
        <v>2774</v>
      </c>
      <c r="D24" s="2645">
        <v>0</v>
      </c>
      <c r="E24" s="2645">
        <v>0</v>
      </c>
      <c r="F24" s="2645">
        <v>0</v>
      </c>
      <c r="G24" s="2645">
        <v>0</v>
      </c>
      <c r="H24" s="2645">
        <v>0</v>
      </c>
      <c r="I24" s="2645">
        <v>0</v>
      </c>
      <c r="J24" s="2645" t="s">
        <v>4338</v>
      </c>
      <c r="K24" s="2106" t="s">
        <v>4983</v>
      </c>
      <c r="L24" s="2645">
        <v>0</v>
      </c>
      <c r="M24" s="2645">
        <v>0</v>
      </c>
      <c r="N24" s="2645">
        <v>0</v>
      </c>
      <c r="O24" s="2645">
        <v>0</v>
      </c>
      <c r="P24" s="2645">
        <v>0</v>
      </c>
      <c r="Q24" s="2645">
        <v>0</v>
      </c>
      <c r="R24" s="2000" t="s">
        <v>2805</v>
      </c>
      <c r="S24" s="2245" t="s">
        <v>2806</v>
      </c>
      <c r="T24" s="2243" t="str">
        <f t="shared" si="0"/>
        <v xml:space="preserve"> B-4.1.1.14</v>
      </c>
    </row>
    <row r="25" spans="1:20" s="2226" customFormat="1" ht="25.25" customHeight="1">
      <c r="A25" s="2246" t="s">
        <v>2769</v>
      </c>
      <c r="B25" s="2247"/>
      <c r="C25" s="2221"/>
      <c r="D25" s="2222"/>
      <c r="E25" s="2222"/>
      <c r="F25" s="2222"/>
      <c r="G25" s="2222"/>
      <c r="H25" s="2222"/>
      <c r="I25" s="2222"/>
      <c r="J25" s="2223"/>
      <c r="K25" s="2224"/>
      <c r="L25" s="2222"/>
      <c r="M25" s="2222"/>
      <c r="N25" s="2222"/>
      <c r="O25" s="2222"/>
      <c r="P25" s="2222"/>
      <c r="Q25" s="2222"/>
      <c r="R25" s="2221"/>
      <c r="S25" s="2225"/>
      <c r="T25" s="2220" t="s">
        <v>2770</v>
      </c>
    </row>
    <row r="26" spans="1:20" s="2040" customFormat="1" ht="30" customHeight="1">
      <c r="A26" s="2227" t="s">
        <v>408</v>
      </c>
      <c r="B26" s="2229" t="s">
        <v>355</v>
      </c>
      <c r="C26" s="2229" t="s">
        <v>320</v>
      </c>
      <c r="D26" s="2230">
        <v>2017</v>
      </c>
      <c r="E26" s="2230">
        <v>2018</v>
      </c>
      <c r="F26" s="2230">
        <v>2019</v>
      </c>
      <c r="G26" s="2230">
        <v>2020</v>
      </c>
      <c r="H26" s="2230">
        <v>2021</v>
      </c>
      <c r="I26" s="2231">
        <v>2022</v>
      </c>
      <c r="J26" s="2232" t="s">
        <v>223</v>
      </c>
      <c r="K26" s="2232" t="s">
        <v>224</v>
      </c>
      <c r="L26" s="2230">
        <v>2022</v>
      </c>
      <c r="M26" s="2230">
        <v>2021</v>
      </c>
      <c r="N26" s="2230">
        <v>2020</v>
      </c>
      <c r="O26" s="2230">
        <v>2019</v>
      </c>
      <c r="P26" s="2230">
        <v>2018</v>
      </c>
      <c r="Q26" s="2230">
        <v>2017</v>
      </c>
      <c r="R26" s="2229" t="s">
        <v>326</v>
      </c>
      <c r="S26" s="2229"/>
      <c r="T26" s="2227" t="s">
        <v>358</v>
      </c>
    </row>
    <row r="27" spans="1:20" s="2114" customFormat="1" ht="65" customHeight="1">
      <c r="A27" s="2009" t="str">
        <f>IF(B27="",""," B-4.1.1."&amp;""&amp;SUBTOTAL(3,$B$10:B27))</f>
        <v xml:space="preserve"> B-4.1.1.16</v>
      </c>
      <c r="B27" s="2244" t="s">
        <v>2807</v>
      </c>
      <c r="C27" s="2238" t="s">
        <v>465</v>
      </c>
      <c r="D27" s="2649">
        <v>0</v>
      </c>
      <c r="E27" s="2649">
        <v>0</v>
      </c>
      <c r="F27" s="2649">
        <v>0</v>
      </c>
      <c r="G27" s="2649">
        <v>0</v>
      </c>
      <c r="H27" s="2649">
        <v>0</v>
      </c>
      <c r="I27" s="2649">
        <v>0</v>
      </c>
      <c r="J27" s="2649"/>
      <c r="K27" s="2237"/>
      <c r="L27" s="2649">
        <v>0</v>
      </c>
      <c r="M27" s="2649">
        <v>0</v>
      </c>
      <c r="N27" s="2649">
        <v>0</v>
      </c>
      <c r="O27" s="2649">
        <v>0</v>
      </c>
      <c r="P27" s="2649">
        <v>0</v>
      </c>
      <c r="Q27" s="2649">
        <v>0</v>
      </c>
      <c r="R27" s="2238" t="s">
        <v>2791</v>
      </c>
      <c r="S27" s="2245" t="s">
        <v>2808</v>
      </c>
      <c r="T27" s="2243" t="str">
        <f t="shared" si="0"/>
        <v xml:space="preserve"> B-4.1.1.16</v>
      </c>
    </row>
    <row r="28" spans="1:20" s="2040" customFormat="1" ht="65" customHeight="1">
      <c r="A28" s="2009" t="str">
        <f>IF(B28="",""," B-4.1.1."&amp;""&amp;SUBTOTAL(3,$B$10:B28))</f>
        <v xml:space="preserve"> B-4.1.1.17</v>
      </c>
      <c r="B28" s="2236" t="s">
        <v>2809</v>
      </c>
      <c r="C28" s="2238" t="s">
        <v>2401</v>
      </c>
      <c r="D28" s="2649">
        <v>0</v>
      </c>
      <c r="E28" s="2649">
        <v>0</v>
      </c>
      <c r="F28" s="2649">
        <v>0</v>
      </c>
      <c r="G28" s="2649">
        <v>0</v>
      </c>
      <c r="H28" s="2649">
        <v>0</v>
      </c>
      <c r="I28" s="2649">
        <v>0</v>
      </c>
      <c r="J28" s="2650"/>
      <c r="K28" s="2018"/>
      <c r="L28" s="2649">
        <v>0</v>
      </c>
      <c r="M28" s="2649">
        <v>0</v>
      </c>
      <c r="N28" s="2649">
        <v>0</v>
      </c>
      <c r="O28" s="2649">
        <v>0</v>
      </c>
      <c r="P28" s="2649">
        <v>0</v>
      </c>
      <c r="Q28" s="2649">
        <v>0</v>
      </c>
      <c r="R28" s="2238" t="s">
        <v>2402</v>
      </c>
      <c r="S28" s="2235" t="s">
        <v>2810</v>
      </c>
      <c r="T28" s="2009" t="str">
        <f t="shared" si="0"/>
        <v xml:space="preserve"> B-4.1.1.17</v>
      </c>
    </row>
    <row r="29" spans="1:20" s="2114" customFormat="1" ht="65" customHeight="1">
      <c r="A29" s="2009" t="str">
        <f>IF(B29="",""," B-4.1.1."&amp;""&amp;SUBTOTAL(3,$B$10:B29))</f>
        <v xml:space="preserve"> B-4.1.1.18</v>
      </c>
      <c r="B29" s="2244" t="s">
        <v>2811</v>
      </c>
      <c r="C29" s="2011" t="s">
        <v>388</v>
      </c>
      <c r="D29" s="2627">
        <v>42</v>
      </c>
      <c r="E29" s="2627">
        <v>42</v>
      </c>
      <c r="F29" s="2627">
        <v>42</v>
      </c>
      <c r="G29" s="2627">
        <v>42</v>
      </c>
      <c r="H29" s="2627">
        <v>42</v>
      </c>
      <c r="I29" s="2627">
        <v>43</v>
      </c>
      <c r="J29" s="2627"/>
      <c r="K29" s="2237"/>
      <c r="L29" s="2627">
        <v>43</v>
      </c>
      <c r="M29" s="2627">
        <v>42</v>
      </c>
      <c r="N29" s="2627">
        <v>42</v>
      </c>
      <c r="O29" s="2627">
        <v>42</v>
      </c>
      <c r="P29" s="2627">
        <v>42</v>
      </c>
      <c r="Q29" s="2627">
        <v>42</v>
      </c>
      <c r="R29" s="2011" t="s">
        <v>389</v>
      </c>
      <c r="S29" s="2245" t="s">
        <v>2812</v>
      </c>
      <c r="T29" s="2243" t="str">
        <f t="shared" si="0"/>
        <v xml:space="preserve"> B-4.1.1.18</v>
      </c>
    </row>
    <row r="30" spans="1:20" s="2040" customFormat="1" ht="65" customHeight="1">
      <c r="A30" s="2009" t="str">
        <f>IF(B30="",""," B-4.1.1."&amp;""&amp;SUBTOTAL(3,$B$10:B30))</f>
        <v xml:space="preserve"> B-4.1.1.19</v>
      </c>
      <c r="B30" s="2236" t="s">
        <v>2813</v>
      </c>
      <c r="C30" s="2238" t="s">
        <v>2401</v>
      </c>
      <c r="D30" s="2627">
        <v>10731000</v>
      </c>
      <c r="E30" s="2627">
        <v>10731000</v>
      </c>
      <c r="F30" s="2627">
        <v>10731000</v>
      </c>
      <c r="G30" s="2627">
        <v>10731000</v>
      </c>
      <c r="H30" s="2627">
        <v>10731000</v>
      </c>
      <c r="I30" s="2627">
        <v>10884300</v>
      </c>
      <c r="J30" s="2627"/>
      <c r="K30" s="2018"/>
      <c r="L30" s="2627">
        <v>10884300</v>
      </c>
      <c r="M30" s="2627">
        <v>10731000</v>
      </c>
      <c r="N30" s="2627">
        <v>10731000</v>
      </c>
      <c r="O30" s="2627">
        <v>10731000</v>
      </c>
      <c r="P30" s="2627">
        <v>10731000</v>
      </c>
      <c r="Q30" s="2627">
        <v>10731000</v>
      </c>
      <c r="R30" s="2238" t="s">
        <v>2402</v>
      </c>
      <c r="S30" s="2235" t="s">
        <v>2814</v>
      </c>
      <c r="T30" s="2009" t="str">
        <f t="shared" si="0"/>
        <v xml:space="preserve"> B-4.1.1.19</v>
      </c>
    </row>
    <row r="31" spans="1:20" s="2040" customFormat="1" ht="65" customHeight="1">
      <c r="A31" s="2009" t="str">
        <f>IF(B31="",""," B-4.1.1."&amp;""&amp;SUBTOTAL(3,$B$10:B31))</f>
        <v xml:space="preserve"> B-4.1.1.20</v>
      </c>
      <c r="B31" s="2236" t="s">
        <v>2815</v>
      </c>
      <c r="C31" s="2238" t="s">
        <v>2391</v>
      </c>
      <c r="D31" s="2018">
        <f>D30*70</f>
        <v>751170000</v>
      </c>
      <c r="E31" s="2018">
        <f t="shared" ref="E31:I31" si="1">E30*70</f>
        <v>751170000</v>
      </c>
      <c r="F31" s="2018">
        <f t="shared" si="1"/>
        <v>751170000</v>
      </c>
      <c r="G31" s="2018">
        <f t="shared" si="1"/>
        <v>751170000</v>
      </c>
      <c r="H31" s="2018">
        <f t="shared" si="1"/>
        <v>751170000</v>
      </c>
      <c r="I31" s="2018">
        <f t="shared" si="1"/>
        <v>761901000</v>
      </c>
      <c r="J31" s="2650"/>
      <c r="K31" s="2018"/>
      <c r="L31" s="2018">
        <f t="shared" ref="L31" si="2">L30*70</f>
        <v>761901000</v>
      </c>
      <c r="M31" s="2018">
        <f t="shared" ref="M31" si="3">M30*70</f>
        <v>751170000</v>
      </c>
      <c r="N31" s="2018">
        <f t="shared" ref="N31" si="4">N30*70</f>
        <v>751170000</v>
      </c>
      <c r="O31" s="2018">
        <f t="shared" ref="O31" si="5">O30*70</f>
        <v>751170000</v>
      </c>
      <c r="P31" s="2018">
        <f t="shared" ref="P31" si="6">P30*70</f>
        <v>751170000</v>
      </c>
      <c r="Q31" s="2018">
        <f>Q30*70</f>
        <v>751170000</v>
      </c>
      <c r="R31" s="2238" t="s">
        <v>2392</v>
      </c>
      <c r="S31" s="2235" t="s">
        <v>2816</v>
      </c>
      <c r="T31" s="2009" t="str">
        <f t="shared" si="0"/>
        <v xml:space="preserve"> B-4.1.1.20</v>
      </c>
    </row>
    <row r="32" spans="1:20" s="2040" customFormat="1" ht="78" customHeight="1">
      <c r="A32" s="2009" t="str">
        <f>IF(B32="",""," B-4.1.1."&amp;""&amp;SUBTOTAL(3,$B$10:B32))</f>
        <v xml:space="preserve"> B-4.1.1.21</v>
      </c>
      <c r="B32" s="2236" t="s">
        <v>2817</v>
      </c>
      <c r="C32" s="2238" t="s">
        <v>2401</v>
      </c>
      <c r="D32" s="2018">
        <v>0</v>
      </c>
      <c r="E32" s="2018">
        <v>0</v>
      </c>
      <c r="F32" s="2018">
        <v>0</v>
      </c>
      <c r="G32" s="2018">
        <v>0</v>
      </c>
      <c r="H32" s="2018">
        <v>0</v>
      </c>
      <c r="I32" s="2018">
        <v>0</v>
      </c>
      <c r="J32" s="2650" t="s">
        <v>4339</v>
      </c>
      <c r="K32" s="2009" t="s">
        <v>4984</v>
      </c>
      <c r="L32" s="2018">
        <v>0</v>
      </c>
      <c r="M32" s="2018">
        <v>0</v>
      </c>
      <c r="N32" s="2018">
        <v>0</v>
      </c>
      <c r="O32" s="2018">
        <v>0</v>
      </c>
      <c r="P32" s="2018">
        <v>0</v>
      </c>
      <c r="Q32" s="2018">
        <v>0</v>
      </c>
      <c r="R32" s="2238" t="s">
        <v>2402</v>
      </c>
      <c r="S32" s="2235" t="s">
        <v>2818</v>
      </c>
      <c r="T32" s="2009" t="str">
        <f t="shared" si="0"/>
        <v xml:space="preserve"> B-4.1.1.21</v>
      </c>
    </row>
    <row r="33" spans="1:20" s="2040" customFormat="1" ht="73" customHeight="1">
      <c r="A33" s="2009" t="str">
        <f>IF(B33="",""," B-4.1.1."&amp;""&amp;SUBTOTAL(3,$B$10:B33))</f>
        <v xml:space="preserve"> B-4.1.1.22</v>
      </c>
      <c r="B33" s="2236" t="s">
        <v>2819</v>
      </c>
      <c r="C33" s="2250" t="s">
        <v>2391</v>
      </c>
      <c r="D33" s="2018">
        <v>0</v>
      </c>
      <c r="E33" s="2018">
        <v>0</v>
      </c>
      <c r="F33" s="2018">
        <v>0</v>
      </c>
      <c r="G33" s="2018">
        <v>0</v>
      </c>
      <c r="H33" s="2018">
        <v>0</v>
      </c>
      <c r="I33" s="2018">
        <v>0</v>
      </c>
      <c r="J33" s="2650" t="s">
        <v>4339</v>
      </c>
      <c r="K33" s="2009" t="s">
        <v>4984</v>
      </c>
      <c r="L33" s="2018">
        <v>0</v>
      </c>
      <c r="M33" s="2018">
        <v>0</v>
      </c>
      <c r="N33" s="2018">
        <v>0</v>
      </c>
      <c r="O33" s="2018">
        <v>0</v>
      </c>
      <c r="P33" s="2018">
        <v>0</v>
      </c>
      <c r="Q33" s="2018">
        <v>0</v>
      </c>
      <c r="R33" s="2250" t="s">
        <v>2392</v>
      </c>
      <c r="S33" s="2235" t="s">
        <v>2820</v>
      </c>
      <c r="T33" s="2009" t="str">
        <f t="shared" si="0"/>
        <v xml:space="preserve"> B-4.1.1.22</v>
      </c>
    </row>
    <row r="34" spans="1:20" s="2226" customFormat="1" ht="25.25" customHeight="1">
      <c r="A34" s="2030" t="s">
        <v>2821</v>
      </c>
      <c r="B34" s="2247"/>
      <c r="C34" s="2221"/>
      <c r="D34" s="2222"/>
      <c r="E34" s="2222"/>
      <c r="F34" s="2222"/>
      <c r="G34" s="2222"/>
      <c r="H34" s="2222"/>
      <c r="I34" s="2222"/>
      <c r="J34" s="2251"/>
      <c r="K34" s="2224"/>
      <c r="L34" s="2221"/>
      <c r="M34" s="2222"/>
      <c r="N34" s="2222"/>
      <c r="O34" s="2222"/>
      <c r="P34" s="2222"/>
      <c r="Q34" s="2222"/>
      <c r="R34" s="2221"/>
      <c r="S34" s="2252"/>
      <c r="T34" s="2253" t="s">
        <v>2822</v>
      </c>
    </row>
    <row r="35" spans="1:20" s="2031" customFormat="1" ht="30" customHeight="1">
      <c r="A35" s="2254" t="s">
        <v>210</v>
      </c>
      <c r="B35" s="2255" t="s">
        <v>355</v>
      </c>
      <c r="C35" s="2255" t="s">
        <v>356</v>
      </c>
      <c r="D35" s="2255">
        <v>2017</v>
      </c>
      <c r="E35" s="2255">
        <v>2018</v>
      </c>
      <c r="F35" s="2255">
        <v>2019</v>
      </c>
      <c r="G35" s="2255">
        <v>2020</v>
      </c>
      <c r="H35" s="2255">
        <v>2021</v>
      </c>
      <c r="I35" s="2254">
        <v>2022</v>
      </c>
      <c r="J35" s="2232" t="s">
        <v>223</v>
      </c>
      <c r="K35" s="2232" t="s">
        <v>224</v>
      </c>
      <c r="L35" s="2255">
        <v>2002</v>
      </c>
      <c r="M35" s="2255">
        <v>2021</v>
      </c>
      <c r="N35" s="2255">
        <v>2020</v>
      </c>
      <c r="O35" s="2255">
        <v>2019</v>
      </c>
      <c r="P35" s="2255">
        <v>2018</v>
      </c>
      <c r="Q35" s="2255">
        <v>2017</v>
      </c>
      <c r="R35" s="2255" t="s">
        <v>326</v>
      </c>
      <c r="S35" s="2254" t="s">
        <v>357</v>
      </c>
      <c r="T35" s="2254" t="s">
        <v>358</v>
      </c>
    </row>
    <row r="36" spans="1:20" s="2040" customFormat="1" ht="65" customHeight="1">
      <c r="A36" s="2009" t="str">
        <f>IF(B36="",""," B-4.1.2."&amp;""&amp;SUBTOTAL(3,$B$36:B36))</f>
        <v xml:space="preserve"> B-4.1.2.1</v>
      </c>
      <c r="B36" s="2236" t="s">
        <v>2823</v>
      </c>
      <c r="C36" s="2011" t="s">
        <v>388</v>
      </c>
      <c r="D36" s="2046">
        <v>2</v>
      </c>
      <c r="E36" s="2046">
        <v>2</v>
      </c>
      <c r="F36" s="2046">
        <v>2</v>
      </c>
      <c r="G36" s="2046">
        <v>2</v>
      </c>
      <c r="H36" s="2046">
        <v>2</v>
      </c>
      <c r="I36" s="2046">
        <v>2</v>
      </c>
      <c r="J36" s="2046"/>
      <c r="K36" s="2046"/>
      <c r="L36" s="2046">
        <v>2</v>
      </c>
      <c r="M36" s="2046">
        <v>2</v>
      </c>
      <c r="N36" s="2046">
        <v>2</v>
      </c>
      <c r="O36" s="2046">
        <v>2</v>
      </c>
      <c r="P36" s="2046">
        <v>2</v>
      </c>
      <c r="Q36" s="2046">
        <v>2</v>
      </c>
      <c r="R36" s="2256" t="s">
        <v>389</v>
      </c>
      <c r="S36" s="2235" t="s">
        <v>2824</v>
      </c>
      <c r="T36" s="2009" t="str">
        <f t="shared" ref="T36:T59" si="7">A36</f>
        <v xml:space="preserve"> B-4.1.2.1</v>
      </c>
    </row>
    <row r="37" spans="1:20" s="2040" customFormat="1" ht="65" customHeight="1">
      <c r="A37" s="2009" t="str">
        <f>IF(B37="",""," B-4.1.2."&amp;""&amp;SUBTOTAL(3,$B$36:B37))</f>
        <v xml:space="preserve"> B-4.1.2.2</v>
      </c>
      <c r="B37" s="2236" t="s">
        <v>2825</v>
      </c>
      <c r="C37" s="2238" t="s">
        <v>2826</v>
      </c>
      <c r="D37" s="2046">
        <v>17.7</v>
      </c>
      <c r="E37" s="2046">
        <v>17.7</v>
      </c>
      <c r="F37" s="2046">
        <v>17.7</v>
      </c>
      <c r="G37" s="2046">
        <v>17.7</v>
      </c>
      <c r="H37" s="2046">
        <v>17.7</v>
      </c>
      <c r="I37" s="2046">
        <v>17.7</v>
      </c>
      <c r="J37" s="2046"/>
      <c r="K37" s="2018"/>
      <c r="L37" s="2046">
        <v>17.7</v>
      </c>
      <c r="M37" s="2046">
        <v>17.7</v>
      </c>
      <c r="N37" s="2046">
        <v>17.7</v>
      </c>
      <c r="O37" s="2046">
        <v>17.7</v>
      </c>
      <c r="P37" s="2046">
        <v>17.7</v>
      </c>
      <c r="Q37" s="2046">
        <v>17.7</v>
      </c>
      <c r="R37" s="2238" t="s">
        <v>2775</v>
      </c>
      <c r="S37" s="2235" t="s">
        <v>2827</v>
      </c>
      <c r="T37" s="2009" t="str">
        <f t="shared" si="7"/>
        <v xml:space="preserve"> B-4.1.2.2</v>
      </c>
    </row>
    <row r="38" spans="1:20" s="2040" customFormat="1" ht="65" customHeight="1">
      <c r="A38" s="2009" t="str">
        <f>IF(B38="",""," B-4.1.2."&amp;""&amp;SUBTOTAL(3,$B$36:B38))</f>
        <v xml:space="preserve"> B-4.1.2.3</v>
      </c>
      <c r="B38" s="2236" t="s">
        <v>2828</v>
      </c>
      <c r="C38" s="2238" t="s">
        <v>2401</v>
      </c>
      <c r="D38" s="2046">
        <v>128772</v>
      </c>
      <c r="E38" s="2046">
        <v>128772</v>
      </c>
      <c r="F38" s="2046">
        <v>128772</v>
      </c>
      <c r="G38" s="2046">
        <v>128772</v>
      </c>
      <c r="H38" s="2046">
        <v>128772</v>
      </c>
      <c r="I38" s="2046">
        <v>128772</v>
      </c>
      <c r="J38" s="2046"/>
      <c r="K38" s="2018"/>
      <c r="L38" s="2046">
        <v>128772</v>
      </c>
      <c r="M38" s="2046">
        <v>128772</v>
      </c>
      <c r="N38" s="2046">
        <v>128772</v>
      </c>
      <c r="O38" s="2046">
        <v>128772</v>
      </c>
      <c r="P38" s="2046">
        <v>128772</v>
      </c>
      <c r="Q38" s="2046">
        <v>128772</v>
      </c>
      <c r="R38" s="2238" t="s">
        <v>2402</v>
      </c>
      <c r="S38" s="2235" t="s">
        <v>2829</v>
      </c>
      <c r="T38" s="2009" t="str">
        <f t="shared" si="7"/>
        <v xml:space="preserve"> B-4.1.2.3</v>
      </c>
    </row>
    <row r="39" spans="1:20" s="2040" customFormat="1" ht="65" customHeight="1">
      <c r="A39" s="2009" t="str">
        <f>IF(B39="",""," B-4.1.2."&amp;""&amp;SUBTOTAL(3,$B$36:B39))</f>
        <v xml:space="preserve"> B-4.1.2.4</v>
      </c>
      <c r="B39" s="2236" t="s">
        <v>2830</v>
      </c>
      <c r="C39" s="2238" t="s">
        <v>388</v>
      </c>
      <c r="D39" s="2046">
        <v>1</v>
      </c>
      <c r="E39" s="2046">
        <v>1</v>
      </c>
      <c r="F39" s="2046">
        <v>1</v>
      </c>
      <c r="G39" s="2046">
        <v>1</v>
      </c>
      <c r="H39" s="2046">
        <v>1</v>
      </c>
      <c r="I39" s="2046">
        <v>1</v>
      </c>
      <c r="J39" s="2046" t="s">
        <v>2831</v>
      </c>
      <c r="K39" s="2046" t="s">
        <v>4985</v>
      </c>
      <c r="L39" s="2046">
        <v>1</v>
      </c>
      <c r="M39" s="2046">
        <v>1</v>
      </c>
      <c r="N39" s="2046">
        <v>1</v>
      </c>
      <c r="O39" s="2046">
        <v>1</v>
      </c>
      <c r="P39" s="2046">
        <v>1</v>
      </c>
      <c r="Q39" s="2046">
        <v>1</v>
      </c>
      <c r="R39" s="2238" t="s">
        <v>389</v>
      </c>
      <c r="S39" s="2248" t="s">
        <v>2832</v>
      </c>
      <c r="T39" s="2009" t="str">
        <f t="shared" si="7"/>
        <v xml:space="preserve"> B-4.1.2.4</v>
      </c>
    </row>
    <row r="40" spans="1:20" s="2040" customFormat="1" ht="65" customHeight="1">
      <c r="A40" s="2009" t="str">
        <f>IF(B40="",""," B-4.1.2."&amp;""&amp;SUBTOTAL(3,$B$36:B40))</f>
        <v xml:space="preserve"> B-4.1.2.5</v>
      </c>
      <c r="B40" s="2236" t="s">
        <v>2833</v>
      </c>
      <c r="C40" s="2238" t="s">
        <v>2834</v>
      </c>
      <c r="D40" s="2046">
        <v>30</v>
      </c>
      <c r="E40" s="2046">
        <v>30</v>
      </c>
      <c r="F40" s="2046">
        <v>30</v>
      </c>
      <c r="G40" s="2046">
        <v>30</v>
      </c>
      <c r="H40" s="2046">
        <v>30</v>
      </c>
      <c r="I40" s="2046">
        <v>30</v>
      </c>
      <c r="J40" s="2046"/>
      <c r="K40" s="2018"/>
      <c r="L40" s="2046">
        <v>30</v>
      </c>
      <c r="M40" s="2046">
        <v>30</v>
      </c>
      <c r="N40" s="2046">
        <v>30</v>
      </c>
      <c r="O40" s="2046">
        <v>30</v>
      </c>
      <c r="P40" s="2046">
        <v>30</v>
      </c>
      <c r="Q40" s="2046">
        <v>30</v>
      </c>
      <c r="R40" s="2238" t="s">
        <v>2783</v>
      </c>
      <c r="S40" s="2235" t="s">
        <v>2835</v>
      </c>
      <c r="T40" s="2009" t="str">
        <f t="shared" si="7"/>
        <v xml:space="preserve"> B-4.1.2.5</v>
      </c>
    </row>
    <row r="41" spans="1:20" s="2040" customFormat="1" ht="65" customHeight="1">
      <c r="A41" s="2009" t="str">
        <f>IF(B41="",""," B-4.1.2."&amp;""&amp;SUBTOTAL(3,$B$36:B41))</f>
        <v xml:space="preserve"> B-4.1.2.6</v>
      </c>
      <c r="B41" s="2236" t="s">
        <v>2836</v>
      </c>
      <c r="C41" s="2238" t="s">
        <v>388</v>
      </c>
      <c r="D41" s="2046">
        <v>1</v>
      </c>
      <c r="E41" s="2046">
        <v>1</v>
      </c>
      <c r="F41" s="2046">
        <v>1</v>
      </c>
      <c r="G41" s="2046">
        <v>1</v>
      </c>
      <c r="H41" s="2046">
        <v>1</v>
      </c>
      <c r="I41" s="2046">
        <v>1</v>
      </c>
      <c r="J41" s="2046"/>
      <c r="K41" s="2018"/>
      <c r="L41" s="2046">
        <v>1</v>
      </c>
      <c r="M41" s="2046">
        <v>1</v>
      </c>
      <c r="N41" s="2046">
        <v>1</v>
      </c>
      <c r="O41" s="2046">
        <v>1</v>
      </c>
      <c r="P41" s="2046">
        <v>1</v>
      </c>
      <c r="Q41" s="2046">
        <v>1</v>
      </c>
      <c r="R41" s="2238" t="s">
        <v>389</v>
      </c>
      <c r="S41" s="2235" t="s">
        <v>2837</v>
      </c>
      <c r="T41" s="2009" t="str">
        <f t="shared" si="7"/>
        <v xml:space="preserve"> B-4.1.2.6</v>
      </c>
    </row>
    <row r="42" spans="1:20" s="2040" customFormat="1" ht="65" customHeight="1">
      <c r="A42" s="2009" t="str">
        <f>IF(B42="",""," B-4.1.2."&amp;""&amp;SUBTOTAL(3,$B$36:B42))</f>
        <v xml:space="preserve"> B-4.1.2.7</v>
      </c>
      <c r="B42" s="2236" t="s">
        <v>2838</v>
      </c>
      <c r="C42" s="2025" t="s">
        <v>2834</v>
      </c>
      <c r="D42" s="2046">
        <v>30</v>
      </c>
      <c r="E42" s="2046">
        <v>30</v>
      </c>
      <c r="F42" s="2046">
        <v>30</v>
      </c>
      <c r="G42" s="2046">
        <v>30</v>
      </c>
      <c r="H42" s="2046">
        <v>30</v>
      </c>
      <c r="I42" s="2046">
        <v>30</v>
      </c>
      <c r="J42" s="2046"/>
      <c r="K42" s="2043"/>
      <c r="L42" s="2046">
        <v>30</v>
      </c>
      <c r="M42" s="2046">
        <v>30</v>
      </c>
      <c r="N42" s="2046">
        <v>30</v>
      </c>
      <c r="O42" s="2046">
        <v>30</v>
      </c>
      <c r="P42" s="2046">
        <v>30</v>
      </c>
      <c r="Q42" s="2046">
        <v>30</v>
      </c>
      <c r="R42" s="2256" t="s">
        <v>2783</v>
      </c>
      <c r="S42" s="2248" t="s">
        <v>2839</v>
      </c>
      <c r="T42" s="2009" t="str">
        <f t="shared" si="7"/>
        <v xml:space="preserve"> B-4.1.2.7</v>
      </c>
    </row>
    <row r="43" spans="1:20" s="2226" customFormat="1" ht="25.25" customHeight="1">
      <c r="A43" s="2030" t="s">
        <v>2821</v>
      </c>
      <c r="B43" s="2247"/>
      <c r="C43" s="2221"/>
      <c r="D43" s="2222"/>
      <c r="E43" s="2222"/>
      <c r="F43" s="2222"/>
      <c r="G43" s="2222"/>
      <c r="H43" s="2222"/>
      <c r="I43" s="2222"/>
      <c r="J43" s="2251"/>
      <c r="K43" s="2224"/>
      <c r="L43" s="2221"/>
      <c r="M43" s="2222"/>
      <c r="N43" s="2222"/>
      <c r="O43" s="2222"/>
      <c r="P43" s="2222"/>
      <c r="Q43" s="2222"/>
      <c r="R43" s="2221"/>
      <c r="S43" s="2252"/>
      <c r="T43" s="2253" t="s">
        <v>2822</v>
      </c>
    </row>
    <row r="44" spans="1:20" s="2031" customFormat="1" ht="30" customHeight="1">
      <c r="A44" s="2254" t="s">
        <v>210</v>
      </c>
      <c r="B44" s="2255" t="s">
        <v>355</v>
      </c>
      <c r="C44" s="2255" t="s">
        <v>356</v>
      </c>
      <c r="D44" s="2255">
        <v>2017</v>
      </c>
      <c r="E44" s="2255">
        <v>2018</v>
      </c>
      <c r="F44" s="2255">
        <v>2019</v>
      </c>
      <c r="G44" s="2255">
        <v>2020</v>
      </c>
      <c r="H44" s="2255">
        <v>2021</v>
      </c>
      <c r="I44" s="2254">
        <v>2022</v>
      </c>
      <c r="J44" s="2232" t="s">
        <v>223</v>
      </c>
      <c r="K44" s="2232" t="s">
        <v>224</v>
      </c>
      <c r="L44" s="2255">
        <v>2022</v>
      </c>
      <c r="M44" s="2255">
        <v>2021</v>
      </c>
      <c r="N44" s="2255">
        <v>2020</v>
      </c>
      <c r="O44" s="2255">
        <v>2019</v>
      </c>
      <c r="P44" s="2255">
        <v>2018</v>
      </c>
      <c r="Q44" s="2255">
        <v>2017</v>
      </c>
      <c r="R44" s="2255" t="s">
        <v>326</v>
      </c>
      <c r="S44" s="2254"/>
      <c r="T44" s="2254" t="s">
        <v>358</v>
      </c>
    </row>
    <row r="45" spans="1:20" s="2040" customFormat="1" ht="65" customHeight="1">
      <c r="A45" s="2009" t="str">
        <f>IF(B45="",""," B-4.1.2."&amp;""&amp;SUBTOTAL(3,$B$36:B45))</f>
        <v xml:space="preserve"> B-4.1.2.9</v>
      </c>
      <c r="B45" s="2236" t="s">
        <v>2840</v>
      </c>
      <c r="C45" s="2238" t="s">
        <v>465</v>
      </c>
      <c r="D45" s="2043">
        <v>0</v>
      </c>
      <c r="E45" s="2043">
        <v>0</v>
      </c>
      <c r="F45" s="2043">
        <v>0</v>
      </c>
      <c r="G45" s="2043">
        <v>0</v>
      </c>
      <c r="H45" s="2043">
        <v>0</v>
      </c>
      <c r="I45" s="2043">
        <v>0</v>
      </c>
      <c r="J45" s="2043" t="s">
        <v>4340</v>
      </c>
      <c r="K45" s="2043" t="s">
        <v>4986</v>
      </c>
      <c r="L45" s="2046">
        <v>0</v>
      </c>
      <c r="M45" s="2046">
        <v>0</v>
      </c>
      <c r="N45" s="2046">
        <v>0</v>
      </c>
      <c r="O45" s="2046">
        <v>0</v>
      </c>
      <c r="P45" s="2046">
        <v>0</v>
      </c>
      <c r="Q45" s="2046">
        <v>0</v>
      </c>
      <c r="R45" s="2256" t="s">
        <v>2791</v>
      </c>
      <c r="S45" s="2235" t="s">
        <v>2841</v>
      </c>
      <c r="T45" s="2009" t="str">
        <f t="shared" si="7"/>
        <v xml:space="preserve"> B-4.1.2.9</v>
      </c>
    </row>
    <row r="46" spans="1:20" s="2040" customFormat="1" ht="65" customHeight="1">
      <c r="A46" s="2009" t="str">
        <f>IF(B46="",""," B-4.1.2."&amp;""&amp;SUBTOTAL(3,$B$36:B46))</f>
        <v xml:space="preserve"> B-4.1.2.10</v>
      </c>
      <c r="B46" s="2236" t="s">
        <v>2842</v>
      </c>
      <c r="C46" s="2238" t="s">
        <v>2401</v>
      </c>
      <c r="D46" s="2043">
        <v>0</v>
      </c>
      <c r="E46" s="2043">
        <v>0</v>
      </c>
      <c r="F46" s="2043">
        <v>0</v>
      </c>
      <c r="G46" s="2043">
        <v>0</v>
      </c>
      <c r="H46" s="2043">
        <v>0</v>
      </c>
      <c r="I46" s="2043">
        <v>0</v>
      </c>
      <c r="J46" s="2043" t="s">
        <v>4340</v>
      </c>
      <c r="K46" s="2043" t="s">
        <v>4986</v>
      </c>
      <c r="L46" s="2046">
        <v>0</v>
      </c>
      <c r="M46" s="2046">
        <v>0</v>
      </c>
      <c r="N46" s="2046">
        <v>0</v>
      </c>
      <c r="O46" s="2046">
        <v>0</v>
      </c>
      <c r="P46" s="2046">
        <v>0</v>
      </c>
      <c r="Q46" s="2046">
        <v>0</v>
      </c>
      <c r="R46" s="2256" t="s">
        <v>2402</v>
      </c>
      <c r="S46" s="2235" t="s">
        <v>2843</v>
      </c>
      <c r="T46" s="2009" t="str">
        <f t="shared" si="7"/>
        <v xml:space="preserve"> B-4.1.2.10</v>
      </c>
    </row>
    <row r="47" spans="1:20" s="2040" customFormat="1" ht="65" customHeight="1">
      <c r="A47" s="2009" t="str">
        <f>IF(B47="",""," B-4.1.2."&amp;""&amp;SUBTOTAL(3,$B$36:B47))</f>
        <v xml:space="preserve"> B-4.1.2.11</v>
      </c>
      <c r="B47" s="2236" t="s">
        <v>2844</v>
      </c>
      <c r="C47" s="2238" t="s">
        <v>2797</v>
      </c>
      <c r="D47" s="2043">
        <v>0</v>
      </c>
      <c r="E47" s="2043">
        <v>0</v>
      </c>
      <c r="F47" s="2043">
        <v>0</v>
      </c>
      <c r="G47" s="2043">
        <v>0</v>
      </c>
      <c r="H47" s="2043">
        <v>0</v>
      </c>
      <c r="I47" s="2043">
        <v>0</v>
      </c>
      <c r="J47" s="2043" t="s">
        <v>4340</v>
      </c>
      <c r="K47" s="2043" t="s">
        <v>4986</v>
      </c>
      <c r="L47" s="2046">
        <v>0</v>
      </c>
      <c r="M47" s="2046">
        <v>0</v>
      </c>
      <c r="N47" s="2046">
        <v>0</v>
      </c>
      <c r="O47" s="2046">
        <v>0</v>
      </c>
      <c r="P47" s="2046">
        <v>0</v>
      </c>
      <c r="Q47" s="2046">
        <v>0</v>
      </c>
      <c r="R47" s="2256" t="s">
        <v>2798</v>
      </c>
      <c r="S47" s="2235" t="s">
        <v>2845</v>
      </c>
      <c r="T47" s="2009" t="str">
        <f t="shared" si="7"/>
        <v xml:space="preserve"> B-4.1.2.11</v>
      </c>
    </row>
    <row r="48" spans="1:20" s="2040" customFormat="1" ht="65" customHeight="1">
      <c r="A48" s="2009" t="str">
        <f>IF(B48="",""," B-4.1.2."&amp;""&amp;SUBTOTAL(3,$B$36:B48))</f>
        <v xml:space="preserve"> B-4.1.2.12</v>
      </c>
      <c r="B48" s="2236" t="s">
        <v>2846</v>
      </c>
      <c r="C48" s="2011" t="s">
        <v>2391</v>
      </c>
      <c r="D48" s="2043">
        <v>0</v>
      </c>
      <c r="E48" s="2043">
        <v>0</v>
      </c>
      <c r="F48" s="2043">
        <v>0</v>
      </c>
      <c r="G48" s="2043">
        <v>0</v>
      </c>
      <c r="H48" s="2043">
        <v>0</v>
      </c>
      <c r="I48" s="2043">
        <v>0</v>
      </c>
      <c r="J48" s="2043" t="s">
        <v>4340</v>
      </c>
      <c r="K48" s="2043" t="s">
        <v>4986</v>
      </c>
      <c r="L48" s="2046">
        <v>0</v>
      </c>
      <c r="M48" s="2046">
        <v>0</v>
      </c>
      <c r="N48" s="2046">
        <v>0</v>
      </c>
      <c r="O48" s="2046">
        <v>0</v>
      </c>
      <c r="P48" s="2046">
        <v>0</v>
      </c>
      <c r="Q48" s="2046">
        <v>0</v>
      </c>
      <c r="R48" s="2238" t="s">
        <v>2392</v>
      </c>
      <c r="S48" s="2235" t="s">
        <v>2847</v>
      </c>
      <c r="T48" s="2009" t="str">
        <f t="shared" si="7"/>
        <v xml:space="preserve"> B-4.1.2.12</v>
      </c>
    </row>
    <row r="49" spans="1:20" s="2040" customFormat="1" ht="65" customHeight="1">
      <c r="A49" s="2009" t="str">
        <f>IF(B49="",""," B-4.1.2."&amp;""&amp;SUBTOTAL(3,$B$36:B49))</f>
        <v xml:space="preserve"> B-4.1.2.13</v>
      </c>
      <c r="B49" s="2236" t="s">
        <v>2848</v>
      </c>
      <c r="C49" s="2011" t="s">
        <v>388</v>
      </c>
      <c r="D49" s="2627">
        <v>0</v>
      </c>
      <c r="E49" s="2627">
        <v>0</v>
      </c>
      <c r="F49" s="2627">
        <v>0</v>
      </c>
      <c r="G49" s="2627">
        <v>0</v>
      </c>
      <c r="H49" s="2627">
        <v>1</v>
      </c>
      <c r="I49" s="2627">
        <v>1</v>
      </c>
      <c r="J49" s="2627"/>
      <c r="K49" s="2257"/>
      <c r="L49" s="2627">
        <v>1</v>
      </c>
      <c r="M49" s="2627">
        <v>1</v>
      </c>
      <c r="N49" s="2046">
        <v>0</v>
      </c>
      <c r="O49" s="2046">
        <v>0</v>
      </c>
      <c r="P49" s="2046">
        <v>0</v>
      </c>
      <c r="Q49" s="2046">
        <v>0</v>
      </c>
      <c r="R49" s="2238" t="s">
        <v>389</v>
      </c>
      <c r="S49" s="2235" t="s">
        <v>2849</v>
      </c>
      <c r="T49" s="2009" t="str">
        <f t="shared" si="7"/>
        <v xml:space="preserve"> B-4.1.2.13</v>
      </c>
    </row>
    <row r="50" spans="1:20" s="2040" customFormat="1" ht="65" customHeight="1">
      <c r="A50" s="2009" t="str">
        <f>IF(B50="",""," B-4.1.2."&amp;""&amp;SUBTOTAL(3,$B$36:B50))</f>
        <v xml:space="preserve"> B-4.1.2.14</v>
      </c>
      <c r="B50" s="2236" t="s">
        <v>2850</v>
      </c>
      <c r="C50" s="2238" t="s">
        <v>2851</v>
      </c>
      <c r="D50" s="2627">
        <v>0</v>
      </c>
      <c r="E50" s="2627">
        <v>0</v>
      </c>
      <c r="F50" s="2627">
        <v>0</v>
      </c>
      <c r="G50" s="2627">
        <v>0</v>
      </c>
      <c r="H50" s="2627">
        <v>8</v>
      </c>
      <c r="I50" s="2627">
        <v>8</v>
      </c>
      <c r="J50" s="2627"/>
      <c r="K50" s="2043"/>
      <c r="L50" s="2627">
        <v>8</v>
      </c>
      <c r="M50" s="2627">
        <v>8</v>
      </c>
      <c r="N50" s="2046">
        <v>0</v>
      </c>
      <c r="O50" s="2046">
        <v>0</v>
      </c>
      <c r="P50" s="2046">
        <v>0</v>
      </c>
      <c r="Q50" s="2046">
        <v>0</v>
      </c>
      <c r="R50" s="2256" t="s">
        <v>2775</v>
      </c>
      <c r="S50" s="2235" t="s">
        <v>2852</v>
      </c>
      <c r="T50" s="2009" t="str">
        <f t="shared" si="7"/>
        <v xml:space="preserve"> B-4.1.2.14</v>
      </c>
    </row>
    <row r="51" spans="1:20" s="2040" customFormat="1" ht="65" customHeight="1">
      <c r="A51" s="2009" t="str">
        <f>IF(B51="",""," B-4.1.2."&amp;""&amp;SUBTOTAL(3,$B$36:B51))</f>
        <v xml:space="preserve"> B-4.1.2.15</v>
      </c>
      <c r="B51" s="2236" t="s">
        <v>2853</v>
      </c>
      <c r="C51" s="2238">
        <v>1</v>
      </c>
      <c r="D51" s="2627"/>
      <c r="E51" s="2627"/>
      <c r="F51" s="2627"/>
      <c r="G51" s="2627"/>
      <c r="H51" s="2627">
        <v>2190</v>
      </c>
      <c r="I51" s="2627">
        <v>2190</v>
      </c>
      <c r="J51" s="2627"/>
      <c r="K51" s="2258"/>
      <c r="L51" s="2627">
        <v>2190</v>
      </c>
      <c r="M51" s="2627">
        <v>2190</v>
      </c>
      <c r="N51" s="2258"/>
      <c r="O51" s="2258"/>
      <c r="P51" s="2258"/>
      <c r="Q51" s="2046"/>
      <c r="R51" s="2256" t="s">
        <v>2791</v>
      </c>
      <c r="S51" s="2235" t="s">
        <v>2854</v>
      </c>
      <c r="T51" s="2009" t="str">
        <f t="shared" si="7"/>
        <v xml:space="preserve"> B-4.1.2.15</v>
      </c>
    </row>
    <row r="52" spans="1:20" s="2226" customFormat="1" ht="25.25" customHeight="1">
      <c r="A52" s="2030" t="s">
        <v>2821</v>
      </c>
      <c r="B52" s="2247"/>
      <c r="C52" s="2221"/>
      <c r="D52" s="2222"/>
      <c r="E52" s="2222"/>
      <c r="F52" s="2222"/>
      <c r="G52" s="2222"/>
      <c r="H52" s="2222"/>
      <c r="I52" s="2222"/>
      <c r="J52" s="2251"/>
      <c r="K52" s="2224"/>
      <c r="L52" s="2221"/>
      <c r="M52" s="2222"/>
      <c r="N52" s="2222"/>
      <c r="O52" s="2222"/>
      <c r="P52" s="2222"/>
      <c r="Q52" s="2222"/>
      <c r="R52" s="2221"/>
      <c r="S52" s="2252"/>
      <c r="T52" s="2253" t="s">
        <v>2822</v>
      </c>
    </row>
    <row r="53" spans="1:20" s="2031" customFormat="1" ht="30" customHeight="1">
      <c r="A53" s="2254" t="s">
        <v>210</v>
      </c>
      <c r="B53" s="2255" t="s">
        <v>355</v>
      </c>
      <c r="C53" s="2255" t="s">
        <v>356</v>
      </c>
      <c r="D53" s="2255">
        <v>2017</v>
      </c>
      <c r="E53" s="2255">
        <v>2018</v>
      </c>
      <c r="F53" s="2255">
        <v>2019</v>
      </c>
      <c r="G53" s="2255">
        <v>2020</v>
      </c>
      <c r="H53" s="2255">
        <v>2021</v>
      </c>
      <c r="I53" s="2254">
        <v>2022</v>
      </c>
      <c r="J53" s="2232" t="s">
        <v>223</v>
      </c>
      <c r="K53" s="2232" t="s">
        <v>224</v>
      </c>
      <c r="L53" s="2255">
        <v>2022</v>
      </c>
      <c r="M53" s="2255">
        <v>2021</v>
      </c>
      <c r="N53" s="2255">
        <v>2020</v>
      </c>
      <c r="O53" s="2255">
        <v>2019</v>
      </c>
      <c r="P53" s="2255">
        <v>2018</v>
      </c>
      <c r="Q53" s="2255">
        <v>2017</v>
      </c>
      <c r="R53" s="2255" t="s">
        <v>326</v>
      </c>
      <c r="S53" s="2254"/>
      <c r="T53" s="2254" t="s">
        <v>358</v>
      </c>
    </row>
    <row r="54" spans="1:20" s="2040" customFormat="1" ht="70.25" customHeight="1">
      <c r="A54" s="2009" t="str">
        <f>IF(B54="",""," B-4.1.2."&amp;""&amp;SUBTOTAL(3,$B$36:B54))</f>
        <v xml:space="preserve"> B-4.1.2.17</v>
      </c>
      <c r="B54" s="2239" t="s">
        <v>2855</v>
      </c>
      <c r="C54" s="2011" t="s">
        <v>2401</v>
      </c>
      <c r="D54" s="2645">
        <v>0</v>
      </c>
      <c r="E54" s="2645">
        <v>0</v>
      </c>
      <c r="F54" s="2645">
        <v>0</v>
      </c>
      <c r="G54" s="2645">
        <v>0</v>
      </c>
      <c r="H54" s="2645">
        <v>25696</v>
      </c>
      <c r="I54" s="2645">
        <v>25696</v>
      </c>
      <c r="J54" s="2645"/>
      <c r="K54" s="2645"/>
      <c r="L54" s="2645">
        <v>25696</v>
      </c>
      <c r="M54" s="2645">
        <v>25696</v>
      </c>
      <c r="N54" s="2645">
        <v>0</v>
      </c>
      <c r="O54" s="2645">
        <v>0</v>
      </c>
      <c r="P54" s="2645">
        <v>0</v>
      </c>
      <c r="Q54" s="2645">
        <v>0</v>
      </c>
      <c r="R54" s="2011" t="s">
        <v>2402</v>
      </c>
      <c r="S54" s="2259" t="s">
        <v>2856</v>
      </c>
      <c r="T54" s="2009" t="str">
        <f t="shared" si="7"/>
        <v xml:space="preserve"> B-4.1.2.17</v>
      </c>
    </row>
    <row r="55" spans="1:20" s="2040" customFormat="1" ht="70.25" customHeight="1">
      <c r="A55" s="2009" t="str">
        <f>IF(B55="",""," B-4.1.2."&amp;""&amp;SUBTOTAL(3,$B$36:B55))</f>
        <v xml:space="preserve"> B-4.1.2.18</v>
      </c>
      <c r="B55" s="2236" t="s">
        <v>2857</v>
      </c>
      <c r="C55" s="2011" t="s">
        <v>388</v>
      </c>
      <c r="D55" s="2645">
        <v>1</v>
      </c>
      <c r="E55" s="2645">
        <v>1</v>
      </c>
      <c r="F55" s="2645">
        <v>1</v>
      </c>
      <c r="G55" s="2645">
        <v>1</v>
      </c>
      <c r="H55" s="2645">
        <v>1</v>
      </c>
      <c r="I55" s="2645">
        <v>1</v>
      </c>
      <c r="J55" s="2645"/>
      <c r="K55" s="2645"/>
      <c r="L55" s="2645">
        <v>1</v>
      </c>
      <c r="M55" s="2645">
        <v>1</v>
      </c>
      <c r="N55" s="2645">
        <v>1</v>
      </c>
      <c r="O55" s="2645">
        <v>1</v>
      </c>
      <c r="P55" s="2645">
        <v>1</v>
      </c>
      <c r="Q55" s="2645">
        <v>1</v>
      </c>
      <c r="R55" s="2011" t="s">
        <v>389</v>
      </c>
      <c r="S55" s="2235" t="s">
        <v>2858</v>
      </c>
      <c r="T55" s="2009" t="str">
        <f t="shared" si="7"/>
        <v xml:space="preserve"> B-4.1.2.18</v>
      </c>
    </row>
    <row r="56" spans="1:20" s="2040" customFormat="1" ht="70.25" customHeight="1">
      <c r="A56" s="2009" t="str">
        <f>IF(B56="",""," B-4.1.2."&amp;""&amp;SUBTOTAL(3,$B$36:B56))</f>
        <v xml:space="preserve"> B-4.1.2.19</v>
      </c>
      <c r="B56" s="2236" t="s">
        <v>2859</v>
      </c>
      <c r="C56" s="2011" t="s">
        <v>2401</v>
      </c>
      <c r="D56" s="2645">
        <v>2336</v>
      </c>
      <c r="E56" s="2645">
        <v>2336</v>
      </c>
      <c r="F56" s="2645">
        <v>2336</v>
      </c>
      <c r="G56" s="2645">
        <v>2336</v>
      </c>
      <c r="H56" s="2645">
        <v>584</v>
      </c>
      <c r="I56" s="2645">
        <v>584</v>
      </c>
      <c r="J56" s="2645"/>
      <c r="K56" s="2645"/>
      <c r="L56" s="2645">
        <v>584</v>
      </c>
      <c r="M56" s="2645">
        <v>584</v>
      </c>
      <c r="N56" s="2645">
        <v>2336</v>
      </c>
      <c r="O56" s="2645">
        <v>2336</v>
      </c>
      <c r="P56" s="2645">
        <v>2336</v>
      </c>
      <c r="Q56" s="2645">
        <v>2336</v>
      </c>
      <c r="R56" s="2256" t="s">
        <v>2402</v>
      </c>
      <c r="S56" s="2235" t="s">
        <v>2860</v>
      </c>
      <c r="T56" s="2009" t="str">
        <f t="shared" si="7"/>
        <v xml:space="preserve"> B-4.1.2.19</v>
      </c>
    </row>
    <row r="57" spans="1:20" s="2040" customFormat="1" ht="70.25" customHeight="1">
      <c r="A57" s="2009" t="str">
        <f>IF(B57="",""," B-4.1.2."&amp;""&amp;SUBTOTAL(3,$B$36:B57))</f>
        <v xml:space="preserve"> B-4.1.2.20</v>
      </c>
      <c r="B57" s="2236" t="s">
        <v>2861</v>
      </c>
      <c r="C57" s="2011" t="s">
        <v>2391</v>
      </c>
      <c r="D57" s="2645">
        <f>D56*70</f>
        <v>163520</v>
      </c>
      <c r="E57" s="2645">
        <f t="shared" ref="E57:I57" si="8">E56*70</f>
        <v>163520</v>
      </c>
      <c r="F57" s="2645">
        <f t="shared" si="8"/>
        <v>163520</v>
      </c>
      <c r="G57" s="2645">
        <f t="shared" si="8"/>
        <v>163520</v>
      </c>
      <c r="H57" s="2645">
        <f t="shared" si="8"/>
        <v>40880</v>
      </c>
      <c r="I57" s="2645">
        <f t="shared" si="8"/>
        <v>40880</v>
      </c>
      <c r="J57" s="2645"/>
      <c r="K57" s="2645"/>
      <c r="L57" s="2645">
        <f t="shared" ref="L57" si="9">L56*70</f>
        <v>40880</v>
      </c>
      <c r="M57" s="2645">
        <f t="shared" ref="M57" si="10">M56*70</f>
        <v>40880</v>
      </c>
      <c r="N57" s="2645">
        <f t="shared" ref="N57" si="11">N56*70</f>
        <v>163520</v>
      </c>
      <c r="O57" s="2645">
        <f t="shared" ref="O57" si="12">O56*70</f>
        <v>163520</v>
      </c>
      <c r="P57" s="2645">
        <f t="shared" ref="P57" si="13">P56*70</f>
        <v>163520</v>
      </c>
      <c r="Q57" s="2645">
        <f>Q56*70</f>
        <v>163520</v>
      </c>
      <c r="R57" s="2256" t="s">
        <v>2392</v>
      </c>
      <c r="S57" s="2235" t="s">
        <v>2862</v>
      </c>
      <c r="T57" s="2009" t="str">
        <f t="shared" si="7"/>
        <v xml:space="preserve"> B-4.1.2.20</v>
      </c>
    </row>
    <row r="58" spans="1:20" s="2040" customFormat="1" ht="81.5" customHeight="1">
      <c r="A58" s="2009" t="str">
        <f>IF(B58="",""," B-4.1.2."&amp;""&amp;SUBTOTAL(3,$B$36:B58))</f>
        <v xml:space="preserve"> B-4.1.2.21</v>
      </c>
      <c r="B58" s="2236" t="s">
        <v>2863</v>
      </c>
      <c r="C58" s="2011" t="s">
        <v>2401</v>
      </c>
      <c r="D58" s="2645">
        <v>0</v>
      </c>
      <c r="E58" s="2645">
        <v>0</v>
      </c>
      <c r="F58" s="2645">
        <v>0</v>
      </c>
      <c r="G58" s="2645">
        <v>0</v>
      </c>
      <c r="H58" s="2645">
        <v>0</v>
      </c>
      <c r="I58" s="2645">
        <v>0</v>
      </c>
      <c r="J58" s="2645" t="s">
        <v>4339</v>
      </c>
      <c r="K58" s="2046" t="s">
        <v>4984</v>
      </c>
      <c r="L58" s="2645">
        <v>0</v>
      </c>
      <c r="M58" s="2645">
        <v>0</v>
      </c>
      <c r="N58" s="2645">
        <v>0</v>
      </c>
      <c r="O58" s="2645">
        <v>0</v>
      </c>
      <c r="P58" s="2645">
        <v>0</v>
      </c>
      <c r="Q58" s="2645">
        <v>0</v>
      </c>
      <c r="R58" s="2256" t="s">
        <v>2402</v>
      </c>
      <c r="S58" s="2235" t="s">
        <v>2864</v>
      </c>
      <c r="T58" s="2009" t="str">
        <f t="shared" si="7"/>
        <v xml:space="preserve"> B-4.1.2.21</v>
      </c>
    </row>
    <row r="59" spans="1:20" s="2040" customFormat="1" ht="81.5" customHeight="1">
      <c r="A59" s="2009" t="str">
        <f>IF(B59="",""," B-4.1.2."&amp;""&amp;SUBTOTAL(3,$B$36:B59))</f>
        <v xml:space="preserve"> B-4.1.2.22</v>
      </c>
      <c r="B59" s="2236" t="s">
        <v>2865</v>
      </c>
      <c r="C59" s="2000" t="s">
        <v>2391</v>
      </c>
      <c r="D59" s="2645">
        <v>0</v>
      </c>
      <c r="E59" s="2645">
        <v>0</v>
      </c>
      <c r="F59" s="2645">
        <v>0</v>
      </c>
      <c r="G59" s="2645">
        <v>0</v>
      </c>
      <c r="H59" s="2645">
        <v>0</v>
      </c>
      <c r="I59" s="2645">
        <v>0</v>
      </c>
      <c r="J59" s="2645" t="s">
        <v>4339</v>
      </c>
      <c r="K59" s="2046" t="s">
        <v>4984</v>
      </c>
      <c r="L59" s="2645">
        <v>0</v>
      </c>
      <c r="M59" s="2645">
        <v>0</v>
      </c>
      <c r="N59" s="2645">
        <v>0</v>
      </c>
      <c r="O59" s="2645">
        <v>0</v>
      </c>
      <c r="P59" s="2645">
        <v>0</v>
      </c>
      <c r="Q59" s="2645">
        <v>0</v>
      </c>
      <c r="R59" s="2256" t="s">
        <v>2392</v>
      </c>
      <c r="S59" s="2235" t="s">
        <v>2866</v>
      </c>
      <c r="T59" s="2009" t="str">
        <f t="shared" si="7"/>
        <v xml:space="preserve"> B-4.1.2.22</v>
      </c>
    </row>
    <row r="60" spans="1:20">
      <c r="A60" s="2260"/>
      <c r="B60" s="2261"/>
      <c r="C60" s="2262"/>
      <c r="D60" s="2263"/>
      <c r="E60" s="2263"/>
      <c r="F60" s="2264"/>
      <c r="G60" s="2264"/>
      <c r="H60" s="2264"/>
      <c r="I60" s="2264"/>
      <c r="J60" s="2264"/>
      <c r="K60" s="2264"/>
      <c r="L60" s="2264"/>
      <c r="M60" s="2264"/>
      <c r="N60" s="2264"/>
      <c r="O60" s="2264"/>
      <c r="P60" s="2263"/>
      <c r="Q60" s="2263"/>
      <c r="R60" s="2264"/>
      <c r="S60" s="2264"/>
      <c r="T60" s="2264"/>
    </row>
    <row r="62" spans="1:20" s="2266" customFormat="1">
      <c r="A62" s="2200"/>
      <c r="B62" s="2200"/>
      <c r="C62" s="2265"/>
      <c r="D62" s="2265"/>
      <c r="E62" s="2200"/>
      <c r="F62" s="2200"/>
      <c r="G62" s="2200"/>
      <c r="H62" s="2200"/>
      <c r="I62" s="2200"/>
      <c r="J62" s="2200"/>
      <c r="K62" s="2200"/>
      <c r="L62" s="2200"/>
      <c r="M62" s="2200"/>
      <c r="N62" s="2200"/>
      <c r="O62" s="2200"/>
      <c r="P62" s="2200"/>
      <c r="Q62" s="2200"/>
      <c r="R62" s="2200"/>
      <c r="S62" s="2200"/>
      <c r="T62" s="2200"/>
    </row>
    <row r="68" spans="1:20">
      <c r="A68" s="2267"/>
      <c r="B68" s="2268"/>
      <c r="C68" s="2269"/>
      <c r="D68" s="2269"/>
      <c r="E68" s="2008"/>
      <c r="F68" s="2008"/>
      <c r="G68" s="2008"/>
      <c r="H68" s="2008"/>
      <c r="I68" s="2008"/>
      <c r="J68" s="2008"/>
      <c r="K68" s="2269"/>
      <c r="L68" s="2269"/>
      <c r="M68" s="2008"/>
      <c r="N68" s="2008"/>
      <c r="O68" s="2008"/>
      <c r="P68" s="2008"/>
      <c r="Q68" s="2008"/>
      <c r="R68" s="2008"/>
      <c r="S68" s="2008"/>
      <c r="T68" s="2270"/>
    </row>
    <row r="70" spans="1:20" ht="20" customHeight="1"/>
    <row r="81" spans="1:20">
      <c r="A81" s="2271"/>
      <c r="B81" s="2272"/>
      <c r="C81" s="2273"/>
      <c r="D81" s="2273"/>
      <c r="E81" s="2274"/>
      <c r="F81" s="2274"/>
      <c r="G81" s="2274"/>
      <c r="H81" s="2274"/>
      <c r="I81" s="2274"/>
      <c r="J81" s="2274"/>
      <c r="K81" s="2273"/>
      <c r="L81" s="2273"/>
      <c r="M81" s="2274"/>
      <c r="N81" s="2274"/>
      <c r="O81" s="2274"/>
      <c r="P81" s="2274"/>
      <c r="Q81" s="2274"/>
      <c r="R81" s="2274"/>
      <c r="S81" s="2274"/>
      <c r="T81" s="2275"/>
    </row>
    <row r="83" spans="1:20" ht="14.25" customHeight="1"/>
  </sheetData>
  <mergeCells count="26">
    <mergeCell ref="Q3:R3"/>
    <mergeCell ref="Q4:R4"/>
    <mergeCell ref="N5:O5"/>
    <mergeCell ref="F4:G4"/>
    <mergeCell ref="C4:E4"/>
    <mergeCell ref="H5:J5"/>
    <mergeCell ref="H4:J4"/>
    <mergeCell ref="K4:M4"/>
    <mergeCell ref="N4:O4"/>
    <mergeCell ref="K5:M5"/>
    <mergeCell ref="C5:E5"/>
    <mergeCell ref="F5:G5"/>
    <mergeCell ref="N3:O3"/>
    <mergeCell ref="C3:E3"/>
    <mergeCell ref="F3:G3"/>
    <mergeCell ref="K3:M3"/>
    <mergeCell ref="C1:E1"/>
    <mergeCell ref="H1:J1"/>
    <mergeCell ref="F2:G2"/>
    <mergeCell ref="H2:J2"/>
    <mergeCell ref="C2:E2"/>
    <mergeCell ref="H3:J3"/>
    <mergeCell ref="F1:G1"/>
    <mergeCell ref="K2:M2"/>
    <mergeCell ref="K1:M1"/>
    <mergeCell ref="N2:O2"/>
  </mergeCells>
  <conditionalFormatting sqref="A9:B9 A10:A15 B16 A17:B17 A18:A24 B25 A26:B26 A27:A33">
    <cfRule type="containsText" dxfId="16" priority="16" operator="containsText" text="لنظام الامداد بالمياه ">
      <formula>NOT(ISERROR(SEARCH("لنظام الامداد بالمياه ",A9)))</formula>
    </cfRule>
  </conditionalFormatting>
  <conditionalFormatting sqref="B10">
    <cfRule type="duplicateValues" dxfId="15" priority="14"/>
  </conditionalFormatting>
  <conditionalFormatting sqref="B11:B15">
    <cfRule type="duplicateValues" dxfId="14" priority="13"/>
  </conditionalFormatting>
  <conditionalFormatting sqref="B18:B24">
    <cfRule type="duplicateValues" dxfId="13" priority="12"/>
  </conditionalFormatting>
  <conditionalFormatting sqref="B27:B33">
    <cfRule type="duplicateValues" dxfId="12" priority="11"/>
  </conditionalFormatting>
  <conditionalFormatting sqref="B34">
    <cfRule type="duplicateValues" dxfId="11" priority="21"/>
  </conditionalFormatting>
  <conditionalFormatting sqref="B36:B42">
    <cfRule type="duplicateValues" dxfId="10" priority="10"/>
  </conditionalFormatting>
  <conditionalFormatting sqref="B43">
    <cfRule type="duplicateValues" dxfId="9" priority="19"/>
  </conditionalFormatting>
  <conditionalFormatting sqref="B45:B51">
    <cfRule type="duplicateValues" dxfId="8" priority="9"/>
  </conditionalFormatting>
  <conditionalFormatting sqref="B52">
    <cfRule type="duplicateValues" dxfId="7" priority="17"/>
  </conditionalFormatting>
  <conditionalFormatting sqref="B54">
    <cfRule type="duplicateValues" dxfId="6" priority="8"/>
  </conditionalFormatting>
  <conditionalFormatting sqref="B55:B59">
    <cfRule type="duplicateValues" dxfId="5" priority="7"/>
  </conditionalFormatting>
  <conditionalFormatting sqref="D21:I21">
    <cfRule type="containsText" dxfId="4" priority="15" operator="containsText" text="لنظام الامداد بالمياه">
      <formula>NOT(ISERROR(SEARCH("لنظام الامداد بالمياه",D21)))</formula>
    </cfRule>
  </conditionalFormatting>
  <conditionalFormatting sqref="L21:Q21">
    <cfRule type="containsText" dxfId="3" priority="1" operator="containsText" text="لنظام الامداد بالمياه">
      <formula>NOT(ISERROR(SEARCH("لنظام الامداد بالمياه",L21)))</formula>
    </cfRule>
  </conditionalFormatting>
  <conditionalFormatting sqref="S10:S15 S18:S24 S27:S42 S45:S51 S54:S59">
    <cfRule type="duplicateValues" dxfId="2" priority="22"/>
  </conditionalFormatting>
  <conditionalFormatting sqref="S43:S44">
    <cfRule type="duplicateValues" dxfId="1" priority="20"/>
  </conditionalFormatting>
  <conditionalFormatting sqref="S52:S53">
    <cfRule type="duplicateValues" dxfId="0" priority="18"/>
  </conditionalFormatting>
  <printOptions horizontalCentered="1"/>
  <pageMargins left="0.23622047244094499" right="0.23622047244094499" top="0.70866141732283505" bottom="0.23622047244094499" header="0.196850393700787" footer="3.9370078740157501E-2"/>
  <pageSetup paperSize="9" scale="68" orientation="landscape" r:id="rId1"/>
  <headerFooter>
    <oddHeader>&amp;C&amp;K000000&amp;G</oddHeader>
    <oddFooter>&amp;R&amp;P of &amp;N</oddFooter>
    <firstFooter>&amp;R&amp;P of &amp;N</firstFooter>
  </headerFooter>
  <colBreaks count="1" manualBreakCount="1">
    <brk id="20" max="5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04"/>
  <sheetViews>
    <sheetView rightToLeft="1" view="pageBreakPreview" topLeftCell="D41" zoomScale="55" zoomScaleNormal="17" zoomScaleSheetLayoutView="55" workbookViewId="0">
      <selection activeCell="AF53" sqref="AF53:AG53"/>
    </sheetView>
  </sheetViews>
  <sheetFormatPr defaultColWidth="9.36328125" defaultRowHeight="14"/>
  <cols>
    <col min="1" max="1" width="12.453125" style="2102" customWidth="1"/>
    <col min="2" max="2" width="21" style="2102" customWidth="1"/>
    <col min="3" max="4" width="16.6328125" style="2102" customWidth="1"/>
    <col min="5" max="6" width="14.6328125" style="2102" customWidth="1"/>
    <col min="7" max="7" width="20" style="2102" customWidth="1"/>
    <col min="8" max="16" width="14.6328125" style="2102" customWidth="1"/>
    <col min="17" max="18" width="10.6328125" style="2102" customWidth="1"/>
    <col min="19" max="21" width="14.6328125" style="2102" customWidth="1"/>
    <col min="22" max="22" width="17.453125" style="2102" customWidth="1"/>
    <col min="23" max="30" width="14.6328125" style="2102" customWidth="1"/>
    <col min="31" max="32" width="16.6328125" style="2102" customWidth="1"/>
    <col min="33" max="33" width="21.453125" style="2102" customWidth="1"/>
    <col min="34" max="34" width="13.453125" style="2102" customWidth="1"/>
    <col min="35" max="16384" width="9.36328125" style="2102"/>
  </cols>
  <sheetData>
    <row r="1" spans="1:34" ht="25.25" customHeight="1">
      <c r="A1" s="2195" t="s">
        <v>196</v>
      </c>
      <c r="B1" s="2063"/>
      <c r="C1" s="3460" t="s">
        <v>4341</v>
      </c>
      <c r="D1" s="3460"/>
      <c r="E1" s="3460"/>
      <c r="F1" s="2276"/>
      <c r="G1" s="2276"/>
      <c r="H1" s="2276"/>
      <c r="I1" s="2276"/>
      <c r="J1" s="2276"/>
      <c r="K1" s="2276"/>
      <c r="L1" s="2276"/>
      <c r="M1" s="2277"/>
      <c r="N1" s="2277"/>
      <c r="O1" s="2278"/>
      <c r="P1" s="2276"/>
      <c r="Q1" s="2279"/>
      <c r="R1" s="2280"/>
      <c r="S1" s="2276"/>
      <c r="T1" s="2276"/>
      <c r="U1" s="2276"/>
      <c r="V1" s="2276"/>
      <c r="W1" s="2276"/>
      <c r="X1" s="2276"/>
      <c r="Y1" s="2276"/>
      <c r="Z1" s="2276"/>
      <c r="AA1" s="2276"/>
      <c r="AB1" s="2277"/>
      <c r="AC1" s="2837"/>
      <c r="AD1" s="2748" t="s">
        <v>4806</v>
      </c>
      <c r="AE1" s="2195"/>
      <c r="AF1" s="2281"/>
      <c r="AG1" s="2282"/>
      <c r="AH1" s="2198" t="s">
        <v>1264</v>
      </c>
    </row>
    <row r="2" spans="1:34" ht="25.25" customHeight="1">
      <c r="A2" s="2195" t="s">
        <v>199</v>
      </c>
      <c r="B2" s="2063"/>
      <c r="C2" s="3463" t="s">
        <v>4244</v>
      </c>
      <c r="D2" s="3463"/>
      <c r="E2" s="3463"/>
      <c r="F2" s="2276"/>
      <c r="G2" s="2276"/>
      <c r="H2" s="2276"/>
      <c r="I2" s="2276"/>
      <c r="J2" s="2276"/>
      <c r="K2" s="2276"/>
      <c r="L2" s="2276"/>
      <c r="M2" s="2277"/>
      <c r="N2" s="2277"/>
      <c r="O2" s="2278"/>
      <c r="P2" s="2276"/>
      <c r="Q2" s="2279"/>
      <c r="R2" s="2280"/>
      <c r="S2" s="2276"/>
      <c r="T2" s="2276"/>
      <c r="U2" s="2276"/>
      <c r="V2" s="2276"/>
      <c r="W2" s="2276"/>
      <c r="X2" s="2276"/>
      <c r="Y2" s="2276"/>
      <c r="Z2" s="2276"/>
      <c r="AA2" s="2276"/>
      <c r="AB2" s="2277"/>
      <c r="AC2" s="2753"/>
      <c r="AD2" s="2748" t="s">
        <v>4982</v>
      </c>
      <c r="AE2" s="2195"/>
      <c r="AF2" s="2281"/>
      <c r="AG2" s="2282"/>
      <c r="AH2" s="2198" t="s">
        <v>102</v>
      </c>
    </row>
    <row r="3" spans="1:34" ht="25.25" customHeight="1">
      <c r="A3" s="2195" t="s">
        <v>201</v>
      </c>
      <c r="B3" s="2063"/>
      <c r="C3" s="3463" t="s">
        <v>4337</v>
      </c>
      <c r="D3" s="3463"/>
      <c r="E3" s="3463"/>
      <c r="F3" s="2276"/>
      <c r="G3" s="2276"/>
      <c r="H3" s="2276"/>
      <c r="I3" s="2276"/>
      <c r="J3" s="2276"/>
      <c r="K3" s="2276"/>
      <c r="L3" s="2276"/>
      <c r="M3" s="2277"/>
      <c r="N3" s="2277"/>
      <c r="O3" s="2276"/>
      <c r="P3" s="2276"/>
      <c r="Q3" s="2279"/>
      <c r="R3" s="2280"/>
      <c r="S3" s="2276"/>
      <c r="T3" s="2276"/>
      <c r="U3" s="2276"/>
      <c r="V3" s="2276"/>
      <c r="W3" s="2276"/>
      <c r="X3" s="2276"/>
      <c r="Y3" s="2276"/>
      <c r="Z3" s="2276"/>
      <c r="AA3" s="2276"/>
      <c r="AB3" s="2277"/>
      <c r="AC3" s="2917" t="s">
        <v>4922</v>
      </c>
      <c r="AD3" s="2918"/>
      <c r="AE3" s="2195"/>
      <c r="AF3" s="2281"/>
      <c r="AG3" s="2282"/>
      <c r="AH3" s="2198" t="s">
        <v>104</v>
      </c>
    </row>
    <row r="4" spans="1:34" ht="25.25" customHeight="1">
      <c r="A4" s="2195" t="s">
        <v>203</v>
      </c>
      <c r="B4" s="2063"/>
      <c r="C4" s="3464">
        <v>45237</v>
      </c>
      <c r="D4" s="3463"/>
      <c r="E4" s="3463"/>
      <c r="F4" s="2276"/>
      <c r="G4" s="2276"/>
      <c r="H4" s="2276"/>
      <c r="I4" s="2276"/>
      <c r="J4" s="2276"/>
      <c r="K4" s="2276"/>
      <c r="L4" s="2276"/>
      <c r="M4" s="2277"/>
      <c r="N4" s="2277"/>
      <c r="O4" s="2276"/>
      <c r="P4" s="2276"/>
      <c r="Q4" s="2279"/>
      <c r="R4" s="2280"/>
      <c r="S4" s="2276"/>
      <c r="T4" s="2276"/>
      <c r="U4" s="2276"/>
      <c r="V4" s="2276"/>
      <c r="W4" s="2276"/>
      <c r="X4" s="2276"/>
      <c r="Y4" s="2276"/>
      <c r="Z4" s="2276"/>
      <c r="AA4" s="2276"/>
      <c r="AB4" s="2277"/>
      <c r="AC4" s="2919">
        <v>45237</v>
      </c>
      <c r="AD4" s="2920"/>
      <c r="AE4" s="2195"/>
      <c r="AF4" s="2281"/>
      <c r="AG4" s="2282"/>
      <c r="AH4" s="2198" t="s">
        <v>106</v>
      </c>
    </row>
    <row r="5" spans="1:34" ht="40.25" customHeight="1">
      <c r="A5" s="2283" t="s">
        <v>205</v>
      </c>
      <c r="B5" s="2284"/>
      <c r="C5" s="3462"/>
      <c r="D5" s="3462"/>
      <c r="E5" s="3462"/>
      <c r="F5" s="2276"/>
      <c r="G5" s="2276"/>
      <c r="H5" s="2276"/>
      <c r="I5" s="2276"/>
      <c r="J5" s="2276"/>
      <c r="K5" s="2276"/>
      <c r="L5" s="2276"/>
      <c r="M5" s="2277"/>
      <c r="N5" s="2277"/>
      <c r="O5" s="2276"/>
      <c r="P5" s="2276"/>
      <c r="Q5" s="2279"/>
      <c r="R5" s="2280"/>
      <c r="S5" s="2276"/>
      <c r="T5" s="2276"/>
      <c r="U5" s="2276"/>
      <c r="V5" s="2276"/>
      <c r="W5" s="2276"/>
      <c r="X5" s="2276"/>
      <c r="Y5" s="2276"/>
      <c r="Z5" s="2276"/>
      <c r="AA5" s="2276"/>
      <c r="AB5" s="2277"/>
      <c r="AC5" s="2277"/>
      <c r="AD5" s="2276"/>
      <c r="AE5" s="2195"/>
      <c r="AF5" s="2281"/>
      <c r="AG5" s="2282"/>
      <c r="AH5" s="2198" t="s">
        <v>108</v>
      </c>
    </row>
    <row r="6" spans="1:34" s="2290" customFormat="1">
      <c r="A6" s="2285" t="s">
        <v>2867</v>
      </c>
      <c r="B6" s="2286"/>
      <c r="C6" s="2286"/>
      <c r="D6" s="2286"/>
      <c r="E6" s="2286"/>
      <c r="F6" s="2286"/>
      <c r="G6" s="2286"/>
      <c r="H6" s="2286"/>
      <c r="I6" s="2286"/>
      <c r="J6" s="2286"/>
      <c r="K6" s="2286"/>
      <c r="L6" s="2286"/>
      <c r="M6" s="2287"/>
      <c r="N6" s="2287"/>
      <c r="O6" s="2286"/>
      <c r="P6" s="2288"/>
      <c r="Q6" s="2210"/>
      <c r="R6" s="2289"/>
      <c r="S6" s="2286"/>
      <c r="T6" s="2286"/>
      <c r="U6" s="2286"/>
      <c r="V6" s="2286"/>
      <c r="W6" s="2286"/>
      <c r="X6" s="2286"/>
      <c r="Y6" s="2286"/>
      <c r="Z6" s="2286"/>
      <c r="AA6" s="2286"/>
      <c r="AB6" s="2287"/>
      <c r="AC6" s="2287"/>
      <c r="AD6" s="2286"/>
      <c r="AE6" s="2288"/>
      <c r="AF6" s="2288"/>
      <c r="AG6" s="2286"/>
      <c r="AH6" s="2210" t="s">
        <v>2868</v>
      </c>
    </row>
    <row r="7" spans="1:34">
      <c r="A7" s="2291" t="s">
        <v>2869</v>
      </c>
      <c r="B7" s="2292"/>
      <c r="C7" s="2292"/>
      <c r="D7" s="2292"/>
      <c r="E7" s="2292"/>
      <c r="F7" s="2292"/>
      <c r="G7" s="2292"/>
      <c r="H7" s="2292"/>
      <c r="I7" s="2292"/>
      <c r="J7" s="2292"/>
      <c r="K7" s="2292"/>
      <c r="L7" s="2292"/>
      <c r="M7" s="2293"/>
      <c r="N7" s="2293"/>
      <c r="O7" s="2292"/>
      <c r="P7" s="2294"/>
      <c r="Q7" s="2295"/>
      <c r="R7" s="2296"/>
      <c r="S7" s="2292"/>
      <c r="T7" s="2292"/>
      <c r="U7" s="2292"/>
      <c r="V7" s="2292"/>
      <c r="W7" s="2292"/>
      <c r="X7" s="2292"/>
      <c r="Y7" s="2292"/>
      <c r="Z7" s="2292"/>
      <c r="AA7" s="2292"/>
      <c r="AB7" s="2293"/>
      <c r="AC7" s="2293"/>
      <c r="AD7" s="2292"/>
      <c r="AE7" s="2294"/>
      <c r="AF7" s="2294"/>
      <c r="AG7" s="2292"/>
      <c r="AH7" s="2297" t="s">
        <v>2870</v>
      </c>
    </row>
    <row r="8" spans="1:34" s="2290" customFormat="1" ht="25.25" customHeight="1">
      <c r="A8" s="2298" t="s">
        <v>2871</v>
      </c>
      <c r="B8" s="2177"/>
      <c r="C8" s="2177"/>
      <c r="D8" s="2177"/>
      <c r="E8" s="2177"/>
      <c r="F8" s="2177"/>
      <c r="G8" s="2177"/>
      <c r="H8" s="2177"/>
      <c r="I8" s="2177"/>
      <c r="J8" s="2177"/>
      <c r="K8" s="2177"/>
      <c r="L8" s="2177"/>
      <c r="M8" s="2177"/>
      <c r="N8" s="2177"/>
      <c r="O8" s="2299"/>
      <c r="P8" s="2299"/>
      <c r="Q8" s="2300"/>
      <c r="R8" s="2175"/>
      <c r="S8" s="2177"/>
      <c r="T8" s="2177"/>
      <c r="U8" s="2177"/>
      <c r="V8" s="2177"/>
      <c r="W8" s="2177"/>
      <c r="X8" s="2177"/>
      <c r="Y8" s="2177"/>
      <c r="Z8" s="2177"/>
      <c r="AA8" s="2177"/>
      <c r="AB8" s="2177"/>
      <c r="AC8" s="2177"/>
      <c r="AD8" s="2177"/>
      <c r="AE8" s="2177"/>
      <c r="AF8" s="2177"/>
      <c r="AG8" s="2177"/>
      <c r="AH8" s="2178" t="s">
        <v>2872</v>
      </c>
    </row>
    <row r="9" spans="1:34" s="2301" customFormat="1" ht="42">
      <c r="A9" s="2092" t="s">
        <v>210</v>
      </c>
      <c r="B9" s="3496" t="s">
        <v>2873</v>
      </c>
      <c r="C9" s="3448"/>
      <c r="D9" s="3404" t="s">
        <v>4342</v>
      </c>
      <c r="E9" s="3404"/>
      <c r="F9" s="2092" t="s">
        <v>2874</v>
      </c>
      <c r="G9" s="2092" t="s">
        <v>2875</v>
      </c>
      <c r="H9" s="2092" t="s">
        <v>2876</v>
      </c>
      <c r="I9" s="2092" t="s">
        <v>2877</v>
      </c>
      <c r="J9" s="2092" t="s">
        <v>2878</v>
      </c>
      <c r="K9" s="2094" t="s">
        <v>4343</v>
      </c>
      <c r="L9" s="2094" t="s">
        <v>4284</v>
      </c>
      <c r="M9" s="3472" t="s">
        <v>1279</v>
      </c>
      <c r="N9" s="3472"/>
      <c r="O9" s="3472"/>
      <c r="P9" s="3472" t="s">
        <v>223</v>
      </c>
      <c r="Q9" s="3472"/>
      <c r="R9" s="3472" t="s">
        <v>224</v>
      </c>
      <c r="S9" s="3472"/>
      <c r="T9" s="3472" t="s">
        <v>1316</v>
      </c>
      <c r="U9" s="3472"/>
      <c r="V9" s="3472"/>
      <c r="W9" s="2094" t="s">
        <v>4266</v>
      </c>
      <c r="X9" s="2094" t="s">
        <v>4267</v>
      </c>
      <c r="Y9" s="2094" t="s">
        <v>2879</v>
      </c>
      <c r="Z9" s="2094" t="s">
        <v>2880</v>
      </c>
      <c r="AA9" s="2092" t="s">
        <v>2881</v>
      </c>
      <c r="AB9" s="2092" t="s">
        <v>2882</v>
      </c>
      <c r="AC9" s="2092" t="s">
        <v>2883</v>
      </c>
      <c r="AD9" s="3438" t="s">
        <v>4344</v>
      </c>
      <c r="AE9" s="3439"/>
      <c r="AF9" s="3438" t="s">
        <v>2884</v>
      </c>
      <c r="AG9" s="3439"/>
      <c r="AH9" s="2092" t="s">
        <v>358</v>
      </c>
    </row>
    <row r="10" spans="1:34" ht="53" customHeight="1">
      <c r="A10" s="2150" t="s">
        <v>2885</v>
      </c>
      <c r="B10" s="3492" t="s">
        <v>4147</v>
      </c>
      <c r="C10" s="3493"/>
      <c r="D10" s="3405">
        <v>1</v>
      </c>
      <c r="E10" s="3405"/>
      <c r="F10" s="2107" t="s">
        <v>4345</v>
      </c>
      <c r="G10" s="2107">
        <v>11000</v>
      </c>
      <c r="H10" s="2107">
        <v>400</v>
      </c>
      <c r="I10" s="2107">
        <v>50</v>
      </c>
      <c r="J10" s="2841">
        <v>22</v>
      </c>
      <c r="K10" s="2302">
        <v>2</v>
      </c>
      <c r="L10" s="2302">
        <v>1</v>
      </c>
      <c r="M10" s="3495"/>
      <c r="N10" s="3495"/>
      <c r="O10" s="3495"/>
      <c r="P10" s="3495"/>
      <c r="Q10" s="3495"/>
      <c r="R10" s="3494"/>
      <c r="S10" s="3494"/>
      <c r="T10" s="3405"/>
      <c r="U10" s="3405"/>
      <c r="V10" s="3405"/>
      <c r="W10" s="2302">
        <v>1</v>
      </c>
      <c r="X10" s="2302">
        <v>2</v>
      </c>
      <c r="Y10" s="2841">
        <v>22</v>
      </c>
      <c r="Z10" s="2107">
        <v>50</v>
      </c>
      <c r="AA10" s="2107">
        <v>400</v>
      </c>
      <c r="AB10" s="2107">
        <v>11000</v>
      </c>
      <c r="AC10" s="2107" t="s">
        <v>4345</v>
      </c>
      <c r="AD10" s="3405">
        <v>1</v>
      </c>
      <c r="AE10" s="3405"/>
      <c r="AF10" s="3484" t="s">
        <v>4987</v>
      </c>
      <c r="AG10" s="3485"/>
      <c r="AH10" s="2150" t="s">
        <v>2885</v>
      </c>
    </row>
    <row r="11" spans="1:34" ht="53" customHeight="1">
      <c r="A11" s="2150" t="s">
        <v>2886</v>
      </c>
      <c r="B11" s="3492" t="s">
        <v>4149</v>
      </c>
      <c r="C11" s="3493"/>
      <c r="D11" s="3490">
        <v>1</v>
      </c>
      <c r="E11" s="3491"/>
      <c r="F11" s="2107" t="s">
        <v>4346</v>
      </c>
      <c r="G11" s="2107">
        <v>11000</v>
      </c>
      <c r="H11" s="2107">
        <v>400</v>
      </c>
      <c r="I11" s="2107">
        <v>50</v>
      </c>
      <c r="J11" s="2841">
        <v>30</v>
      </c>
      <c r="K11" s="2302">
        <v>2</v>
      </c>
      <c r="L11" s="2302">
        <v>1</v>
      </c>
      <c r="M11" s="2302"/>
      <c r="N11" s="2302"/>
      <c r="O11" s="2302"/>
      <c r="P11" s="2302"/>
      <c r="Q11" s="2302"/>
      <c r="R11" s="2303"/>
      <c r="S11" s="2303"/>
      <c r="T11" s="2107"/>
      <c r="U11" s="2107"/>
      <c r="V11" s="2107"/>
      <c r="W11" s="2302">
        <v>1</v>
      </c>
      <c r="X11" s="2302">
        <v>2</v>
      </c>
      <c r="Y11" s="2841">
        <v>30</v>
      </c>
      <c r="Z11" s="2107">
        <v>50</v>
      </c>
      <c r="AA11" s="2107">
        <v>400</v>
      </c>
      <c r="AB11" s="2107">
        <v>11000</v>
      </c>
      <c r="AC11" s="2107" t="s">
        <v>4346</v>
      </c>
      <c r="AD11" s="3490">
        <v>1</v>
      </c>
      <c r="AE11" s="3491"/>
      <c r="AF11" s="3484" t="s">
        <v>4988</v>
      </c>
      <c r="AG11" s="3485"/>
      <c r="AH11" s="2150" t="s">
        <v>2886</v>
      </c>
    </row>
    <row r="12" spans="1:34" ht="53" customHeight="1">
      <c r="A12" s="2150" t="s">
        <v>2887</v>
      </c>
      <c r="B12" s="3492" t="s">
        <v>4347</v>
      </c>
      <c r="C12" s="3493"/>
      <c r="D12" s="3405">
        <v>1</v>
      </c>
      <c r="E12" s="3405"/>
      <c r="F12" s="2107" t="s">
        <v>4348</v>
      </c>
      <c r="G12" s="2107">
        <v>11000</v>
      </c>
      <c r="H12" s="2107">
        <v>400</v>
      </c>
      <c r="I12" s="2107">
        <v>50</v>
      </c>
      <c r="J12" s="2841">
        <v>30</v>
      </c>
      <c r="K12" s="2302">
        <v>2</v>
      </c>
      <c r="L12" s="2302">
        <v>1</v>
      </c>
      <c r="M12" s="2302"/>
      <c r="N12" s="2302"/>
      <c r="O12" s="2302"/>
      <c r="P12" s="2302"/>
      <c r="Q12" s="2302"/>
      <c r="R12" s="2303"/>
      <c r="S12" s="2303"/>
      <c r="T12" s="2107"/>
      <c r="U12" s="2107"/>
      <c r="V12" s="2107"/>
      <c r="W12" s="2302">
        <v>1</v>
      </c>
      <c r="X12" s="2302">
        <v>2</v>
      </c>
      <c r="Y12" s="2841">
        <v>30</v>
      </c>
      <c r="Z12" s="2107">
        <v>50</v>
      </c>
      <c r="AA12" s="2107">
        <v>400</v>
      </c>
      <c r="AB12" s="2107">
        <v>11000</v>
      </c>
      <c r="AC12" s="2107" t="s">
        <v>4348</v>
      </c>
      <c r="AD12" s="3405">
        <v>1</v>
      </c>
      <c r="AE12" s="3405"/>
      <c r="AF12" s="3484" t="s">
        <v>4989</v>
      </c>
      <c r="AG12" s="3485"/>
      <c r="AH12" s="2150" t="s">
        <v>2887</v>
      </c>
    </row>
    <row r="13" spans="1:34" ht="53" customHeight="1">
      <c r="A13" s="2150" t="s">
        <v>2888</v>
      </c>
      <c r="B13" s="3492" t="s">
        <v>4349</v>
      </c>
      <c r="C13" s="3493"/>
      <c r="D13" s="3490">
        <v>1</v>
      </c>
      <c r="E13" s="3491"/>
      <c r="F13" s="2107" t="s">
        <v>4350</v>
      </c>
      <c r="G13" s="2107">
        <v>11000</v>
      </c>
      <c r="H13" s="2107">
        <v>400</v>
      </c>
      <c r="I13" s="2107">
        <v>50</v>
      </c>
      <c r="J13" s="2841">
        <v>30</v>
      </c>
      <c r="K13" s="2302">
        <v>2</v>
      </c>
      <c r="L13" s="2302">
        <v>1</v>
      </c>
      <c r="M13" s="2302"/>
      <c r="N13" s="2302"/>
      <c r="O13" s="2302"/>
      <c r="P13" s="2302"/>
      <c r="Q13" s="2302"/>
      <c r="R13" s="2303"/>
      <c r="S13" s="2303"/>
      <c r="T13" s="2107"/>
      <c r="U13" s="2107"/>
      <c r="V13" s="2107"/>
      <c r="W13" s="2302">
        <v>1</v>
      </c>
      <c r="X13" s="2302">
        <v>2</v>
      </c>
      <c r="Y13" s="2841">
        <v>30</v>
      </c>
      <c r="Z13" s="2107">
        <v>50</v>
      </c>
      <c r="AA13" s="2107">
        <v>400</v>
      </c>
      <c r="AB13" s="2107">
        <v>11000</v>
      </c>
      <c r="AC13" s="2107" t="s">
        <v>4350</v>
      </c>
      <c r="AD13" s="3490">
        <v>1</v>
      </c>
      <c r="AE13" s="3491"/>
      <c r="AF13" s="3484" t="s">
        <v>4990</v>
      </c>
      <c r="AG13" s="3485"/>
      <c r="AH13" s="2150" t="s">
        <v>2888</v>
      </c>
    </row>
    <row r="14" spans="1:34" ht="53" customHeight="1">
      <c r="A14" s="2150" t="s">
        <v>2889</v>
      </c>
      <c r="B14" s="3492" t="s">
        <v>4351</v>
      </c>
      <c r="C14" s="3493"/>
      <c r="D14" s="3405">
        <v>1</v>
      </c>
      <c r="E14" s="3405"/>
      <c r="F14" s="2107" t="s">
        <v>4352</v>
      </c>
      <c r="G14" s="2107">
        <v>11000</v>
      </c>
      <c r="H14" s="2107">
        <v>400</v>
      </c>
      <c r="I14" s="2107">
        <v>50</v>
      </c>
      <c r="J14" s="2841">
        <v>37</v>
      </c>
      <c r="K14" s="2302">
        <v>2</v>
      </c>
      <c r="L14" s="2302">
        <v>1</v>
      </c>
      <c r="M14" s="2302"/>
      <c r="N14" s="2302"/>
      <c r="O14" s="2302"/>
      <c r="P14" s="2302"/>
      <c r="Q14" s="2302"/>
      <c r="R14" s="2303"/>
      <c r="S14" s="2303"/>
      <c r="T14" s="2107"/>
      <c r="U14" s="2107"/>
      <c r="V14" s="2107"/>
      <c r="W14" s="2302">
        <v>1</v>
      </c>
      <c r="X14" s="2302">
        <v>2</v>
      </c>
      <c r="Y14" s="2841">
        <v>37</v>
      </c>
      <c r="Z14" s="2107">
        <v>50</v>
      </c>
      <c r="AA14" s="2107">
        <v>400</v>
      </c>
      <c r="AB14" s="2107">
        <v>11000</v>
      </c>
      <c r="AC14" s="2107" t="s">
        <v>4352</v>
      </c>
      <c r="AD14" s="3405">
        <v>1</v>
      </c>
      <c r="AE14" s="3405"/>
      <c r="AF14" s="3484" t="s">
        <v>4991</v>
      </c>
      <c r="AG14" s="3485"/>
      <c r="AH14" s="2150" t="s">
        <v>2889</v>
      </c>
    </row>
    <row r="15" spans="1:34" ht="53" customHeight="1">
      <c r="A15" s="2150" t="s">
        <v>2890</v>
      </c>
      <c r="B15" s="3492" t="s">
        <v>4353</v>
      </c>
      <c r="C15" s="3493"/>
      <c r="D15" s="3490">
        <v>1</v>
      </c>
      <c r="E15" s="3491"/>
      <c r="F15" s="2107" t="s">
        <v>4354</v>
      </c>
      <c r="G15" s="2107">
        <v>11000</v>
      </c>
      <c r="H15" s="2107">
        <v>400</v>
      </c>
      <c r="I15" s="2107">
        <v>50</v>
      </c>
      <c r="J15" s="2841">
        <v>30</v>
      </c>
      <c r="K15" s="2302">
        <v>2</v>
      </c>
      <c r="L15" s="2302">
        <v>1</v>
      </c>
      <c r="M15" s="2302"/>
      <c r="N15" s="2302"/>
      <c r="O15" s="2302"/>
      <c r="P15" s="2302"/>
      <c r="Q15" s="2302"/>
      <c r="R15" s="2303"/>
      <c r="S15" s="2303"/>
      <c r="T15" s="2107"/>
      <c r="U15" s="2107"/>
      <c r="V15" s="2107"/>
      <c r="W15" s="2302">
        <v>1</v>
      </c>
      <c r="X15" s="2302">
        <v>2</v>
      </c>
      <c r="Y15" s="2841">
        <v>30</v>
      </c>
      <c r="Z15" s="2107">
        <v>50</v>
      </c>
      <c r="AA15" s="2107">
        <v>400</v>
      </c>
      <c r="AB15" s="2107">
        <v>11000</v>
      </c>
      <c r="AC15" s="2107" t="s">
        <v>4354</v>
      </c>
      <c r="AD15" s="3490">
        <v>1</v>
      </c>
      <c r="AE15" s="3491"/>
      <c r="AF15" s="3484" t="s">
        <v>4992</v>
      </c>
      <c r="AG15" s="3485"/>
      <c r="AH15" s="2150" t="s">
        <v>2890</v>
      </c>
    </row>
    <row r="16" spans="1:34" ht="53" customHeight="1">
      <c r="A16" s="2150" t="s">
        <v>2891</v>
      </c>
      <c r="B16" s="3492" t="s">
        <v>4355</v>
      </c>
      <c r="C16" s="3493"/>
      <c r="D16" s="3405">
        <v>1</v>
      </c>
      <c r="E16" s="3405"/>
      <c r="F16" s="2107" t="s">
        <v>4356</v>
      </c>
      <c r="G16" s="2107">
        <v>11000</v>
      </c>
      <c r="H16" s="2107">
        <v>400</v>
      </c>
      <c r="I16" s="2107">
        <v>50</v>
      </c>
      <c r="J16" s="2841">
        <v>30</v>
      </c>
      <c r="K16" s="2302">
        <v>2</v>
      </c>
      <c r="L16" s="2302">
        <v>1</v>
      </c>
      <c r="M16" s="2302"/>
      <c r="N16" s="2302"/>
      <c r="O16" s="2302"/>
      <c r="P16" s="2302"/>
      <c r="Q16" s="2302"/>
      <c r="R16" s="2303"/>
      <c r="S16" s="2303"/>
      <c r="T16" s="2107"/>
      <c r="U16" s="2107"/>
      <c r="V16" s="2107"/>
      <c r="W16" s="2302">
        <v>1</v>
      </c>
      <c r="X16" s="2302">
        <v>2</v>
      </c>
      <c r="Y16" s="2841">
        <v>30</v>
      </c>
      <c r="Z16" s="2107">
        <v>50</v>
      </c>
      <c r="AA16" s="2107">
        <v>400</v>
      </c>
      <c r="AB16" s="2107">
        <v>11000</v>
      </c>
      <c r="AC16" s="2107" t="s">
        <v>4356</v>
      </c>
      <c r="AD16" s="3405">
        <v>1</v>
      </c>
      <c r="AE16" s="3405"/>
      <c r="AF16" s="3484" t="s">
        <v>4993</v>
      </c>
      <c r="AG16" s="3485"/>
      <c r="AH16" s="2150" t="s">
        <v>2891</v>
      </c>
    </row>
    <row r="17" spans="1:34" ht="53" customHeight="1">
      <c r="A17" s="2150" t="s">
        <v>2892</v>
      </c>
      <c r="B17" s="3492" t="s">
        <v>4357</v>
      </c>
      <c r="C17" s="3493"/>
      <c r="D17" s="3490">
        <v>1</v>
      </c>
      <c r="E17" s="3491"/>
      <c r="F17" s="2107" t="s">
        <v>4358</v>
      </c>
      <c r="G17" s="2107">
        <v>11000</v>
      </c>
      <c r="H17" s="2107">
        <v>400</v>
      </c>
      <c r="I17" s="2107">
        <v>50</v>
      </c>
      <c r="J17" s="2841">
        <v>30</v>
      </c>
      <c r="K17" s="2302">
        <v>2</v>
      </c>
      <c r="L17" s="2302">
        <v>1</v>
      </c>
      <c r="M17" s="2302"/>
      <c r="N17" s="2302"/>
      <c r="O17" s="2302"/>
      <c r="P17" s="2302"/>
      <c r="Q17" s="2302"/>
      <c r="R17" s="2303"/>
      <c r="S17" s="2303"/>
      <c r="T17" s="2107"/>
      <c r="U17" s="2107"/>
      <c r="V17" s="2107"/>
      <c r="W17" s="2302">
        <v>1</v>
      </c>
      <c r="X17" s="2302">
        <v>2</v>
      </c>
      <c r="Y17" s="2841">
        <v>30</v>
      </c>
      <c r="Z17" s="2107">
        <v>50</v>
      </c>
      <c r="AA17" s="2107">
        <v>400</v>
      </c>
      <c r="AB17" s="2107">
        <v>11000</v>
      </c>
      <c r="AC17" s="2107" t="s">
        <v>4358</v>
      </c>
      <c r="AD17" s="3490">
        <v>1</v>
      </c>
      <c r="AE17" s="3491"/>
      <c r="AF17" s="3484" t="s">
        <v>4994</v>
      </c>
      <c r="AG17" s="3485"/>
      <c r="AH17" s="2150" t="s">
        <v>2892</v>
      </c>
    </row>
    <row r="18" spans="1:34" ht="53" customHeight="1">
      <c r="A18" s="2150" t="s">
        <v>2893</v>
      </c>
      <c r="B18" s="3492" t="s">
        <v>4359</v>
      </c>
      <c r="C18" s="3493"/>
      <c r="D18" s="3405">
        <v>1</v>
      </c>
      <c r="E18" s="3405"/>
      <c r="F18" s="2107" t="s">
        <v>4360</v>
      </c>
      <c r="G18" s="2107">
        <v>11000</v>
      </c>
      <c r="H18" s="2107">
        <v>400</v>
      </c>
      <c r="I18" s="2107">
        <v>50</v>
      </c>
      <c r="J18" s="2841">
        <v>30</v>
      </c>
      <c r="K18" s="2302">
        <v>2</v>
      </c>
      <c r="L18" s="2302">
        <v>1</v>
      </c>
      <c r="M18" s="2302"/>
      <c r="N18" s="2302"/>
      <c r="O18" s="2302"/>
      <c r="P18" s="2302"/>
      <c r="Q18" s="2302"/>
      <c r="R18" s="2303"/>
      <c r="S18" s="2303"/>
      <c r="T18" s="2107"/>
      <c r="U18" s="2107"/>
      <c r="V18" s="2107"/>
      <c r="W18" s="2302">
        <v>1</v>
      </c>
      <c r="X18" s="2302">
        <v>2</v>
      </c>
      <c r="Y18" s="2841">
        <v>30</v>
      </c>
      <c r="Z18" s="2107">
        <v>50</v>
      </c>
      <c r="AA18" s="2107">
        <v>400</v>
      </c>
      <c r="AB18" s="2107">
        <v>11000</v>
      </c>
      <c r="AC18" s="2107" t="s">
        <v>4360</v>
      </c>
      <c r="AD18" s="3405">
        <v>1</v>
      </c>
      <c r="AE18" s="3405"/>
      <c r="AF18" s="3484" t="s">
        <v>4995</v>
      </c>
      <c r="AG18" s="3485"/>
      <c r="AH18" s="2150" t="s">
        <v>2893</v>
      </c>
    </row>
    <row r="19" spans="1:34" ht="53" customHeight="1">
      <c r="A19" s="2150" t="s">
        <v>2894</v>
      </c>
      <c r="B19" s="3492" t="s">
        <v>4361</v>
      </c>
      <c r="C19" s="3493"/>
      <c r="D19" s="3490">
        <v>1</v>
      </c>
      <c r="E19" s="3491"/>
      <c r="F19" s="2107" t="s">
        <v>4362</v>
      </c>
      <c r="G19" s="2107">
        <v>11000</v>
      </c>
      <c r="H19" s="2107">
        <v>400</v>
      </c>
      <c r="I19" s="2107">
        <v>50</v>
      </c>
      <c r="J19" s="2841">
        <v>37</v>
      </c>
      <c r="K19" s="2302">
        <v>2</v>
      </c>
      <c r="L19" s="2302">
        <v>1</v>
      </c>
      <c r="M19" s="2302"/>
      <c r="N19" s="2302"/>
      <c r="O19" s="2302"/>
      <c r="P19" s="2302"/>
      <c r="Q19" s="2302"/>
      <c r="R19" s="2303"/>
      <c r="S19" s="2303"/>
      <c r="T19" s="2107"/>
      <c r="U19" s="2107"/>
      <c r="V19" s="2107"/>
      <c r="W19" s="2302">
        <v>1</v>
      </c>
      <c r="X19" s="2302">
        <v>2</v>
      </c>
      <c r="Y19" s="2841">
        <v>37</v>
      </c>
      <c r="Z19" s="2107">
        <v>50</v>
      </c>
      <c r="AA19" s="2107">
        <v>400</v>
      </c>
      <c r="AB19" s="2107">
        <v>11000</v>
      </c>
      <c r="AC19" s="2107" t="s">
        <v>4362</v>
      </c>
      <c r="AD19" s="3490">
        <v>1</v>
      </c>
      <c r="AE19" s="3491"/>
      <c r="AF19" s="3484" t="s">
        <v>4996</v>
      </c>
      <c r="AG19" s="3485"/>
      <c r="AH19" s="2150" t="s">
        <v>2894</v>
      </c>
    </row>
    <row r="20" spans="1:34" ht="53" customHeight="1">
      <c r="A20" s="2150" t="s">
        <v>2895</v>
      </c>
      <c r="B20" s="3492" t="s">
        <v>4363</v>
      </c>
      <c r="C20" s="3493"/>
      <c r="D20" s="3405">
        <v>1</v>
      </c>
      <c r="E20" s="3405"/>
      <c r="F20" s="2107" t="s">
        <v>4364</v>
      </c>
      <c r="G20" s="2107">
        <v>11000</v>
      </c>
      <c r="H20" s="2107">
        <v>400</v>
      </c>
      <c r="I20" s="2107">
        <v>50</v>
      </c>
      <c r="J20" s="2841">
        <v>30</v>
      </c>
      <c r="K20" s="2302">
        <v>2</v>
      </c>
      <c r="L20" s="2302">
        <v>1</v>
      </c>
      <c r="M20" s="2302"/>
      <c r="N20" s="2302"/>
      <c r="O20" s="2302"/>
      <c r="P20" s="2302"/>
      <c r="Q20" s="2302"/>
      <c r="R20" s="2303"/>
      <c r="S20" s="2303"/>
      <c r="T20" s="2107"/>
      <c r="U20" s="2107"/>
      <c r="V20" s="2107"/>
      <c r="W20" s="2302">
        <v>1</v>
      </c>
      <c r="X20" s="2302">
        <v>2</v>
      </c>
      <c r="Y20" s="2841">
        <v>30</v>
      </c>
      <c r="Z20" s="2107">
        <v>50</v>
      </c>
      <c r="AA20" s="2107">
        <v>400</v>
      </c>
      <c r="AB20" s="2107">
        <v>11000</v>
      </c>
      <c r="AC20" s="2107" t="s">
        <v>4364</v>
      </c>
      <c r="AD20" s="3405">
        <v>1</v>
      </c>
      <c r="AE20" s="3405"/>
      <c r="AF20" s="3484" t="s">
        <v>4997</v>
      </c>
      <c r="AG20" s="3485"/>
      <c r="AH20" s="2150" t="s">
        <v>2895</v>
      </c>
    </row>
    <row r="21" spans="1:34" ht="53" customHeight="1">
      <c r="A21" s="2150" t="s">
        <v>2896</v>
      </c>
      <c r="B21" s="3492" t="s">
        <v>4365</v>
      </c>
      <c r="C21" s="3493"/>
      <c r="D21" s="3490">
        <v>1</v>
      </c>
      <c r="E21" s="3491"/>
      <c r="F21" s="2107" t="s">
        <v>4366</v>
      </c>
      <c r="G21" s="2107">
        <v>11000</v>
      </c>
      <c r="H21" s="2107">
        <v>400</v>
      </c>
      <c r="I21" s="2107">
        <v>100</v>
      </c>
      <c r="J21" s="2841">
        <v>45</v>
      </c>
      <c r="K21" s="2302">
        <v>2</v>
      </c>
      <c r="L21" s="2302">
        <v>1</v>
      </c>
      <c r="M21" s="2302"/>
      <c r="N21" s="2302"/>
      <c r="O21" s="2302"/>
      <c r="P21" s="2302"/>
      <c r="Q21" s="2302"/>
      <c r="R21" s="2303"/>
      <c r="S21" s="2303"/>
      <c r="T21" s="2107"/>
      <c r="U21" s="2107"/>
      <c r="V21" s="2107"/>
      <c r="W21" s="2302">
        <v>1</v>
      </c>
      <c r="X21" s="2302">
        <v>2</v>
      </c>
      <c r="Y21" s="2841">
        <v>45</v>
      </c>
      <c r="Z21" s="2107">
        <v>100</v>
      </c>
      <c r="AA21" s="2107">
        <v>400</v>
      </c>
      <c r="AB21" s="2107">
        <v>11000</v>
      </c>
      <c r="AC21" s="2107" t="s">
        <v>4366</v>
      </c>
      <c r="AD21" s="3490">
        <v>1</v>
      </c>
      <c r="AE21" s="3491"/>
      <c r="AF21" s="3484" t="s">
        <v>4998</v>
      </c>
      <c r="AG21" s="3485"/>
      <c r="AH21" s="2150" t="s">
        <v>2896</v>
      </c>
    </row>
    <row r="22" spans="1:34" ht="53" customHeight="1">
      <c r="A22" s="2150" t="s">
        <v>4367</v>
      </c>
      <c r="B22" s="3492" t="s">
        <v>4368</v>
      </c>
      <c r="C22" s="3493"/>
      <c r="D22" s="3405">
        <v>1</v>
      </c>
      <c r="E22" s="3405"/>
      <c r="F22" s="2107" t="s">
        <v>4369</v>
      </c>
      <c r="G22" s="2107">
        <v>11000</v>
      </c>
      <c r="H22" s="2107">
        <v>400</v>
      </c>
      <c r="I22" s="2107">
        <v>50</v>
      </c>
      <c r="J22" s="2841">
        <v>30</v>
      </c>
      <c r="K22" s="2302">
        <v>2</v>
      </c>
      <c r="L22" s="2302">
        <v>1</v>
      </c>
      <c r="M22" s="2302"/>
      <c r="N22" s="2302"/>
      <c r="O22" s="2302"/>
      <c r="P22" s="2302"/>
      <c r="Q22" s="2302"/>
      <c r="R22" s="2303"/>
      <c r="S22" s="2303"/>
      <c r="T22" s="2107"/>
      <c r="U22" s="2107"/>
      <c r="V22" s="2107"/>
      <c r="W22" s="2302">
        <v>1</v>
      </c>
      <c r="X22" s="2302">
        <v>2</v>
      </c>
      <c r="Y22" s="2841">
        <v>30</v>
      </c>
      <c r="Z22" s="2107">
        <v>50</v>
      </c>
      <c r="AA22" s="2107">
        <v>400</v>
      </c>
      <c r="AB22" s="2107">
        <v>11000</v>
      </c>
      <c r="AC22" s="2107" t="s">
        <v>4369</v>
      </c>
      <c r="AD22" s="3405">
        <v>1</v>
      </c>
      <c r="AE22" s="3405"/>
      <c r="AF22" s="3484" t="s">
        <v>4999</v>
      </c>
      <c r="AG22" s="3485"/>
      <c r="AH22" s="2150" t="s">
        <v>4367</v>
      </c>
    </row>
    <row r="23" spans="1:34" ht="53" customHeight="1">
      <c r="A23" s="2150" t="s">
        <v>4370</v>
      </c>
      <c r="B23" s="3492" t="s">
        <v>4371</v>
      </c>
      <c r="C23" s="3493"/>
      <c r="D23" s="3490">
        <v>1</v>
      </c>
      <c r="E23" s="3491"/>
      <c r="F23" s="2107" t="s">
        <v>4372</v>
      </c>
      <c r="G23" s="2107">
        <v>11000</v>
      </c>
      <c r="H23" s="2107">
        <v>400</v>
      </c>
      <c r="I23" s="2107">
        <v>50</v>
      </c>
      <c r="J23" s="2841">
        <v>30</v>
      </c>
      <c r="K23" s="2302">
        <v>2</v>
      </c>
      <c r="L23" s="2302">
        <v>1</v>
      </c>
      <c r="M23" s="2302"/>
      <c r="N23" s="2302"/>
      <c r="O23" s="2302"/>
      <c r="P23" s="2302"/>
      <c r="Q23" s="2302"/>
      <c r="R23" s="2303"/>
      <c r="S23" s="2303"/>
      <c r="T23" s="2107"/>
      <c r="U23" s="2107"/>
      <c r="V23" s="2107"/>
      <c r="W23" s="2302">
        <v>1</v>
      </c>
      <c r="X23" s="2302">
        <v>2</v>
      </c>
      <c r="Y23" s="2841">
        <v>30</v>
      </c>
      <c r="Z23" s="2107">
        <v>50</v>
      </c>
      <c r="AA23" s="2107">
        <v>400</v>
      </c>
      <c r="AB23" s="2107">
        <v>11000</v>
      </c>
      <c r="AC23" s="2107" t="s">
        <v>4372</v>
      </c>
      <c r="AD23" s="3490">
        <v>1</v>
      </c>
      <c r="AE23" s="3491"/>
      <c r="AF23" s="3484" t="s">
        <v>5000</v>
      </c>
      <c r="AG23" s="3485"/>
      <c r="AH23" s="2150" t="s">
        <v>4370</v>
      </c>
    </row>
    <row r="24" spans="1:34" ht="53" customHeight="1">
      <c r="A24" s="2150" t="s">
        <v>4373</v>
      </c>
      <c r="B24" s="3492" t="s">
        <v>4374</v>
      </c>
      <c r="C24" s="3493"/>
      <c r="D24" s="3405">
        <v>1</v>
      </c>
      <c r="E24" s="3405"/>
      <c r="F24" s="2107" t="s">
        <v>4375</v>
      </c>
      <c r="G24" s="2107">
        <v>11000</v>
      </c>
      <c r="H24" s="2107">
        <v>400</v>
      </c>
      <c r="I24" s="2107">
        <v>50</v>
      </c>
      <c r="J24" s="2841">
        <v>30</v>
      </c>
      <c r="K24" s="2302">
        <v>2</v>
      </c>
      <c r="L24" s="2302">
        <v>1</v>
      </c>
      <c r="M24" s="2302"/>
      <c r="N24" s="2302"/>
      <c r="O24" s="2302"/>
      <c r="P24" s="2302"/>
      <c r="Q24" s="2302"/>
      <c r="R24" s="2303"/>
      <c r="S24" s="2303"/>
      <c r="T24" s="2107"/>
      <c r="U24" s="2107"/>
      <c r="V24" s="2107"/>
      <c r="W24" s="2302">
        <v>1</v>
      </c>
      <c r="X24" s="2302">
        <v>2</v>
      </c>
      <c r="Y24" s="2841">
        <v>30</v>
      </c>
      <c r="Z24" s="2107">
        <v>50</v>
      </c>
      <c r="AA24" s="2107">
        <v>400</v>
      </c>
      <c r="AB24" s="2107">
        <v>11000</v>
      </c>
      <c r="AC24" s="2107" t="s">
        <v>4375</v>
      </c>
      <c r="AD24" s="3405">
        <v>1</v>
      </c>
      <c r="AE24" s="3405"/>
      <c r="AF24" s="3484" t="s">
        <v>5001</v>
      </c>
      <c r="AG24" s="3485"/>
      <c r="AH24" s="2150" t="s">
        <v>4373</v>
      </c>
    </row>
    <row r="25" spans="1:34" ht="53" customHeight="1">
      <c r="A25" s="2150" t="s">
        <v>4376</v>
      </c>
      <c r="B25" s="3492" t="s">
        <v>4377</v>
      </c>
      <c r="C25" s="3493"/>
      <c r="D25" s="3490">
        <v>1</v>
      </c>
      <c r="E25" s="3491"/>
      <c r="F25" s="2107" t="s">
        <v>4378</v>
      </c>
      <c r="G25" s="2107">
        <v>11000</v>
      </c>
      <c r="H25" s="2107">
        <v>400</v>
      </c>
      <c r="I25" s="2107">
        <v>50</v>
      </c>
      <c r="J25" s="2841">
        <v>30</v>
      </c>
      <c r="K25" s="2302">
        <v>2</v>
      </c>
      <c r="L25" s="2302">
        <v>1</v>
      </c>
      <c r="M25" s="2302"/>
      <c r="N25" s="2302"/>
      <c r="O25" s="2302"/>
      <c r="P25" s="2302"/>
      <c r="Q25" s="2302"/>
      <c r="R25" s="2303"/>
      <c r="S25" s="2303"/>
      <c r="T25" s="2107"/>
      <c r="U25" s="2107"/>
      <c r="V25" s="2107"/>
      <c r="W25" s="2302">
        <v>1</v>
      </c>
      <c r="X25" s="2302">
        <v>2</v>
      </c>
      <c r="Y25" s="2841">
        <v>30</v>
      </c>
      <c r="Z25" s="2107">
        <v>50</v>
      </c>
      <c r="AA25" s="2107">
        <v>400</v>
      </c>
      <c r="AB25" s="2107">
        <v>11000</v>
      </c>
      <c r="AC25" s="2107" t="s">
        <v>4378</v>
      </c>
      <c r="AD25" s="3490">
        <v>1</v>
      </c>
      <c r="AE25" s="3491"/>
      <c r="AF25" s="3484" t="s">
        <v>5002</v>
      </c>
      <c r="AG25" s="3485"/>
      <c r="AH25" s="2150" t="s">
        <v>4376</v>
      </c>
    </row>
    <row r="26" spans="1:34" ht="53" customHeight="1">
      <c r="A26" s="2150" t="s">
        <v>4379</v>
      </c>
      <c r="B26" s="3492" t="s">
        <v>4380</v>
      </c>
      <c r="C26" s="3493"/>
      <c r="D26" s="3405">
        <v>1</v>
      </c>
      <c r="E26" s="3405"/>
      <c r="F26" s="2107" t="s">
        <v>4381</v>
      </c>
      <c r="G26" s="2107">
        <v>11000</v>
      </c>
      <c r="H26" s="2107">
        <v>400</v>
      </c>
      <c r="I26" s="2107">
        <v>50</v>
      </c>
      <c r="J26" s="2841">
        <v>30</v>
      </c>
      <c r="K26" s="2302">
        <v>2</v>
      </c>
      <c r="L26" s="2302">
        <v>1</v>
      </c>
      <c r="M26" s="2302"/>
      <c r="N26" s="2302"/>
      <c r="O26" s="2302"/>
      <c r="P26" s="2302"/>
      <c r="Q26" s="2302"/>
      <c r="R26" s="2303"/>
      <c r="S26" s="2303"/>
      <c r="T26" s="2107"/>
      <c r="U26" s="2107"/>
      <c r="V26" s="2107"/>
      <c r="W26" s="2302">
        <v>1</v>
      </c>
      <c r="X26" s="2302">
        <v>2</v>
      </c>
      <c r="Y26" s="2841">
        <v>30</v>
      </c>
      <c r="Z26" s="2107">
        <v>50</v>
      </c>
      <c r="AA26" s="2107">
        <v>400</v>
      </c>
      <c r="AB26" s="2107">
        <v>11000</v>
      </c>
      <c r="AC26" s="2107" t="s">
        <v>4381</v>
      </c>
      <c r="AD26" s="3405">
        <v>1</v>
      </c>
      <c r="AE26" s="3405"/>
      <c r="AF26" s="3484" t="s">
        <v>5003</v>
      </c>
      <c r="AG26" s="3485"/>
      <c r="AH26" s="2150" t="s">
        <v>4379</v>
      </c>
    </row>
    <row r="27" spans="1:34" ht="53" customHeight="1">
      <c r="A27" s="2150" t="s">
        <v>4382</v>
      </c>
      <c r="B27" s="3492" t="s">
        <v>4383</v>
      </c>
      <c r="C27" s="3493"/>
      <c r="D27" s="3490">
        <v>1</v>
      </c>
      <c r="E27" s="3491"/>
      <c r="F27" s="2107" t="s">
        <v>4384</v>
      </c>
      <c r="G27" s="2107">
        <v>11000</v>
      </c>
      <c r="H27" s="2107">
        <v>400</v>
      </c>
      <c r="I27" s="2107">
        <v>50</v>
      </c>
      <c r="J27" s="2841">
        <v>30</v>
      </c>
      <c r="K27" s="2302">
        <v>2</v>
      </c>
      <c r="L27" s="2302">
        <v>1</v>
      </c>
      <c r="M27" s="2302"/>
      <c r="N27" s="2302"/>
      <c r="O27" s="2302"/>
      <c r="P27" s="2302"/>
      <c r="Q27" s="2302"/>
      <c r="R27" s="2303"/>
      <c r="S27" s="2303"/>
      <c r="T27" s="2107"/>
      <c r="U27" s="2107"/>
      <c r="V27" s="2107"/>
      <c r="W27" s="2302">
        <v>1</v>
      </c>
      <c r="X27" s="2302">
        <v>2</v>
      </c>
      <c r="Y27" s="2841">
        <v>30</v>
      </c>
      <c r="Z27" s="2107">
        <v>50</v>
      </c>
      <c r="AA27" s="2107">
        <v>400</v>
      </c>
      <c r="AB27" s="2107">
        <v>11000</v>
      </c>
      <c r="AC27" s="2107" t="s">
        <v>4384</v>
      </c>
      <c r="AD27" s="3490">
        <v>1</v>
      </c>
      <c r="AE27" s="3491"/>
      <c r="AF27" s="3484" t="s">
        <v>5004</v>
      </c>
      <c r="AG27" s="3485"/>
      <c r="AH27" s="2150" t="s">
        <v>4382</v>
      </c>
    </row>
    <row r="28" spans="1:34" ht="53" customHeight="1">
      <c r="A28" s="2150" t="s">
        <v>4385</v>
      </c>
      <c r="B28" s="3492" t="s">
        <v>4386</v>
      </c>
      <c r="C28" s="3493"/>
      <c r="D28" s="3405">
        <v>1</v>
      </c>
      <c r="E28" s="3405"/>
      <c r="F28" s="2107" t="s">
        <v>4387</v>
      </c>
      <c r="G28" s="2107">
        <v>11000</v>
      </c>
      <c r="H28" s="2107">
        <v>400</v>
      </c>
      <c r="I28" s="2107">
        <v>50</v>
      </c>
      <c r="J28" s="2841">
        <v>30</v>
      </c>
      <c r="K28" s="2302">
        <v>2</v>
      </c>
      <c r="L28" s="2302">
        <v>1</v>
      </c>
      <c r="M28" s="2302"/>
      <c r="N28" s="2302"/>
      <c r="O28" s="2302"/>
      <c r="P28" s="2302"/>
      <c r="Q28" s="2302"/>
      <c r="R28" s="2303"/>
      <c r="S28" s="2303"/>
      <c r="T28" s="2107"/>
      <c r="U28" s="2107"/>
      <c r="V28" s="2107"/>
      <c r="W28" s="2302">
        <v>1</v>
      </c>
      <c r="X28" s="2302">
        <v>2</v>
      </c>
      <c r="Y28" s="2841">
        <v>30</v>
      </c>
      <c r="Z28" s="2107">
        <v>50</v>
      </c>
      <c r="AA28" s="2107">
        <v>400</v>
      </c>
      <c r="AB28" s="2107">
        <v>11000</v>
      </c>
      <c r="AC28" s="2107" t="s">
        <v>4387</v>
      </c>
      <c r="AD28" s="3405">
        <v>1</v>
      </c>
      <c r="AE28" s="3405"/>
      <c r="AF28" s="3484" t="s">
        <v>5005</v>
      </c>
      <c r="AG28" s="3485"/>
      <c r="AH28" s="2150" t="s">
        <v>4385</v>
      </c>
    </row>
    <row r="29" spans="1:34" ht="53" customHeight="1">
      <c r="A29" s="2150" t="s">
        <v>4388</v>
      </c>
      <c r="B29" s="3492" t="s">
        <v>4389</v>
      </c>
      <c r="C29" s="3493"/>
      <c r="D29" s="3490">
        <v>1</v>
      </c>
      <c r="E29" s="3491"/>
      <c r="F29" s="2107" t="s">
        <v>4390</v>
      </c>
      <c r="G29" s="2107">
        <v>11000</v>
      </c>
      <c r="H29" s="2107">
        <v>400</v>
      </c>
      <c r="I29" s="2107">
        <v>50</v>
      </c>
      <c r="J29" s="2841">
        <v>30</v>
      </c>
      <c r="K29" s="2302">
        <v>2</v>
      </c>
      <c r="L29" s="2302">
        <v>1</v>
      </c>
      <c r="M29" s="2302"/>
      <c r="N29" s="2302"/>
      <c r="O29" s="2302"/>
      <c r="P29" s="2302"/>
      <c r="Q29" s="2302"/>
      <c r="R29" s="2303"/>
      <c r="S29" s="2303"/>
      <c r="T29" s="2107"/>
      <c r="U29" s="2107"/>
      <c r="V29" s="2107"/>
      <c r="W29" s="2302">
        <v>1</v>
      </c>
      <c r="X29" s="2302">
        <v>2</v>
      </c>
      <c r="Y29" s="2841">
        <v>30</v>
      </c>
      <c r="Z29" s="2107">
        <v>50</v>
      </c>
      <c r="AA29" s="2107">
        <v>400</v>
      </c>
      <c r="AB29" s="2107">
        <v>11000</v>
      </c>
      <c r="AC29" s="2107" t="s">
        <v>4390</v>
      </c>
      <c r="AD29" s="3490">
        <v>1</v>
      </c>
      <c r="AE29" s="3491"/>
      <c r="AF29" s="3484" t="s">
        <v>5006</v>
      </c>
      <c r="AG29" s="3485"/>
      <c r="AH29" s="2150" t="s">
        <v>4388</v>
      </c>
    </row>
    <row r="30" spans="1:34" ht="53" customHeight="1">
      <c r="A30" s="2150" t="s">
        <v>4391</v>
      </c>
      <c r="B30" s="3492" t="s">
        <v>4392</v>
      </c>
      <c r="C30" s="3493"/>
      <c r="D30" s="3405">
        <v>1</v>
      </c>
      <c r="E30" s="3405"/>
      <c r="F30" s="2107" t="s">
        <v>4393</v>
      </c>
      <c r="G30" s="2107">
        <v>11000</v>
      </c>
      <c r="H30" s="2107">
        <v>400</v>
      </c>
      <c r="I30" s="2107">
        <v>50</v>
      </c>
      <c r="J30" s="2841">
        <v>30</v>
      </c>
      <c r="K30" s="2302">
        <v>2</v>
      </c>
      <c r="L30" s="2302">
        <v>1</v>
      </c>
      <c r="M30" s="2302"/>
      <c r="N30" s="2302"/>
      <c r="O30" s="2302"/>
      <c r="P30" s="2302"/>
      <c r="Q30" s="2302"/>
      <c r="R30" s="2303"/>
      <c r="S30" s="2303"/>
      <c r="T30" s="2107"/>
      <c r="U30" s="2107"/>
      <c r="V30" s="2107"/>
      <c r="W30" s="2302">
        <v>1</v>
      </c>
      <c r="X30" s="2302">
        <v>2</v>
      </c>
      <c r="Y30" s="2841">
        <v>30</v>
      </c>
      <c r="Z30" s="2107">
        <v>50</v>
      </c>
      <c r="AA30" s="2107">
        <v>400</v>
      </c>
      <c r="AB30" s="2107">
        <v>11000</v>
      </c>
      <c r="AC30" s="2107" t="s">
        <v>4393</v>
      </c>
      <c r="AD30" s="3405">
        <v>1</v>
      </c>
      <c r="AE30" s="3405"/>
      <c r="AF30" s="3484" t="s">
        <v>5007</v>
      </c>
      <c r="AG30" s="3485"/>
      <c r="AH30" s="2150" t="s">
        <v>4391</v>
      </c>
    </row>
    <row r="31" spans="1:34" ht="53" customHeight="1">
      <c r="A31" s="2150" t="s">
        <v>4394</v>
      </c>
      <c r="B31" s="3492" t="s">
        <v>4395</v>
      </c>
      <c r="C31" s="3493"/>
      <c r="D31" s="3490">
        <v>1</v>
      </c>
      <c r="E31" s="3491"/>
      <c r="F31" s="2107" t="s">
        <v>4396</v>
      </c>
      <c r="G31" s="2107">
        <v>11000</v>
      </c>
      <c r="H31" s="2107">
        <v>400</v>
      </c>
      <c r="I31" s="2107">
        <v>50</v>
      </c>
      <c r="J31" s="2841">
        <v>30</v>
      </c>
      <c r="K31" s="2302">
        <v>2</v>
      </c>
      <c r="L31" s="2302">
        <v>1</v>
      </c>
      <c r="M31" s="2302"/>
      <c r="N31" s="2302"/>
      <c r="O31" s="2302"/>
      <c r="P31" s="2302"/>
      <c r="Q31" s="2302"/>
      <c r="R31" s="2303"/>
      <c r="S31" s="2303"/>
      <c r="T31" s="2107"/>
      <c r="U31" s="2107"/>
      <c r="V31" s="2107"/>
      <c r="W31" s="2302">
        <v>1</v>
      </c>
      <c r="X31" s="2302">
        <v>2</v>
      </c>
      <c r="Y31" s="2841">
        <v>30</v>
      </c>
      <c r="Z31" s="2107">
        <v>50</v>
      </c>
      <c r="AA31" s="2107">
        <v>400</v>
      </c>
      <c r="AB31" s="2107">
        <v>11000</v>
      </c>
      <c r="AC31" s="2107" t="s">
        <v>4396</v>
      </c>
      <c r="AD31" s="3490">
        <v>1</v>
      </c>
      <c r="AE31" s="3491"/>
      <c r="AF31" s="3484" t="s">
        <v>5008</v>
      </c>
      <c r="AG31" s="3485"/>
      <c r="AH31" s="2150" t="s">
        <v>4394</v>
      </c>
    </row>
    <row r="32" spans="1:34" ht="53" customHeight="1">
      <c r="A32" s="2150" t="s">
        <v>4397</v>
      </c>
      <c r="B32" s="3492" t="s">
        <v>4398</v>
      </c>
      <c r="C32" s="3493"/>
      <c r="D32" s="3405">
        <v>1</v>
      </c>
      <c r="E32" s="3405"/>
      <c r="F32" s="2107" t="s">
        <v>4399</v>
      </c>
      <c r="G32" s="2107">
        <v>11000</v>
      </c>
      <c r="H32" s="2107">
        <v>400</v>
      </c>
      <c r="I32" s="2107">
        <v>50</v>
      </c>
      <c r="J32" s="2841">
        <v>30</v>
      </c>
      <c r="K32" s="2302">
        <v>2</v>
      </c>
      <c r="L32" s="2302">
        <v>1</v>
      </c>
      <c r="M32" s="2302"/>
      <c r="N32" s="2302"/>
      <c r="O32" s="2302"/>
      <c r="P32" s="2302"/>
      <c r="Q32" s="2302"/>
      <c r="R32" s="2303"/>
      <c r="S32" s="2303"/>
      <c r="T32" s="2107"/>
      <c r="U32" s="2107"/>
      <c r="V32" s="2107"/>
      <c r="W32" s="2302">
        <v>1</v>
      </c>
      <c r="X32" s="2302">
        <v>2</v>
      </c>
      <c r="Y32" s="2841">
        <v>30</v>
      </c>
      <c r="Z32" s="2107">
        <v>50</v>
      </c>
      <c r="AA32" s="2107">
        <v>400</v>
      </c>
      <c r="AB32" s="2107">
        <v>11000</v>
      </c>
      <c r="AC32" s="2107" t="s">
        <v>4399</v>
      </c>
      <c r="AD32" s="3405">
        <v>1</v>
      </c>
      <c r="AE32" s="3405"/>
      <c r="AF32" s="3484" t="s">
        <v>5009</v>
      </c>
      <c r="AG32" s="3485"/>
      <c r="AH32" s="2150" t="s">
        <v>4397</v>
      </c>
    </row>
    <row r="33" spans="1:34" ht="53" customHeight="1">
      <c r="A33" s="2150" t="s">
        <v>4400</v>
      </c>
      <c r="B33" s="3492" t="s">
        <v>4401</v>
      </c>
      <c r="C33" s="3493"/>
      <c r="D33" s="3490">
        <v>1</v>
      </c>
      <c r="E33" s="3491"/>
      <c r="F33" s="2107" t="s">
        <v>4402</v>
      </c>
      <c r="G33" s="2107">
        <v>11000</v>
      </c>
      <c r="H33" s="2107">
        <v>400</v>
      </c>
      <c r="I33" s="2107">
        <v>50</v>
      </c>
      <c r="J33" s="2841">
        <v>22</v>
      </c>
      <c r="K33" s="2302">
        <v>2</v>
      </c>
      <c r="L33" s="2302">
        <v>1</v>
      </c>
      <c r="M33" s="2302"/>
      <c r="N33" s="2302"/>
      <c r="O33" s="2302"/>
      <c r="P33" s="2302"/>
      <c r="Q33" s="2302"/>
      <c r="R33" s="2303"/>
      <c r="S33" s="2303"/>
      <c r="T33" s="2107"/>
      <c r="U33" s="2107"/>
      <c r="V33" s="2107"/>
      <c r="W33" s="2302">
        <v>1</v>
      </c>
      <c r="X33" s="2302">
        <v>2</v>
      </c>
      <c r="Y33" s="2841">
        <v>22</v>
      </c>
      <c r="Z33" s="2107">
        <v>50</v>
      </c>
      <c r="AA33" s="2107">
        <v>400</v>
      </c>
      <c r="AB33" s="2107">
        <v>11000</v>
      </c>
      <c r="AC33" s="2107" t="s">
        <v>4402</v>
      </c>
      <c r="AD33" s="3490">
        <v>1</v>
      </c>
      <c r="AE33" s="3491"/>
      <c r="AF33" s="3484" t="s">
        <v>5010</v>
      </c>
      <c r="AG33" s="3485"/>
      <c r="AH33" s="2150" t="s">
        <v>4400</v>
      </c>
    </row>
    <row r="34" spans="1:34" ht="53" customHeight="1">
      <c r="A34" s="2150" t="s">
        <v>4403</v>
      </c>
      <c r="B34" s="3492" t="s">
        <v>4404</v>
      </c>
      <c r="C34" s="3493"/>
      <c r="D34" s="3405">
        <v>1</v>
      </c>
      <c r="E34" s="3405"/>
      <c r="F34" s="2107" t="s">
        <v>4405</v>
      </c>
      <c r="G34" s="2107">
        <v>11000</v>
      </c>
      <c r="H34" s="2107">
        <v>400</v>
      </c>
      <c r="I34" s="2107">
        <v>50</v>
      </c>
      <c r="J34" s="2841">
        <v>22</v>
      </c>
      <c r="K34" s="2302">
        <v>2</v>
      </c>
      <c r="L34" s="2302">
        <v>1</v>
      </c>
      <c r="M34" s="2302"/>
      <c r="N34" s="2302"/>
      <c r="O34" s="2302"/>
      <c r="P34" s="2302"/>
      <c r="Q34" s="2302"/>
      <c r="R34" s="2303"/>
      <c r="S34" s="2303"/>
      <c r="T34" s="2107"/>
      <c r="U34" s="2107"/>
      <c r="V34" s="2107"/>
      <c r="W34" s="2302">
        <v>1</v>
      </c>
      <c r="X34" s="2302">
        <v>2</v>
      </c>
      <c r="Y34" s="2841">
        <v>22</v>
      </c>
      <c r="Z34" s="2107">
        <v>50</v>
      </c>
      <c r="AA34" s="2107">
        <v>400</v>
      </c>
      <c r="AB34" s="2107">
        <v>11000</v>
      </c>
      <c r="AC34" s="2107" t="s">
        <v>4405</v>
      </c>
      <c r="AD34" s="3405">
        <v>1</v>
      </c>
      <c r="AE34" s="3405"/>
      <c r="AF34" s="3484" t="s">
        <v>5011</v>
      </c>
      <c r="AG34" s="3485"/>
      <c r="AH34" s="2150" t="s">
        <v>4403</v>
      </c>
    </row>
    <row r="35" spans="1:34" ht="53" customHeight="1">
      <c r="A35" s="2150" t="s">
        <v>4406</v>
      </c>
      <c r="B35" s="3492" t="s">
        <v>4407</v>
      </c>
      <c r="C35" s="3493"/>
      <c r="D35" s="3490">
        <v>1</v>
      </c>
      <c r="E35" s="3491"/>
      <c r="F35" s="2107" t="s">
        <v>4408</v>
      </c>
      <c r="G35" s="2107">
        <v>11000</v>
      </c>
      <c r="H35" s="2107">
        <v>400</v>
      </c>
      <c r="I35" s="2107">
        <v>50</v>
      </c>
      <c r="J35" s="2841">
        <v>37</v>
      </c>
      <c r="K35" s="2302">
        <v>2</v>
      </c>
      <c r="L35" s="2302">
        <v>1</v>
      </c>
      <c r="M35" s="2302"/>
      <c r="N35" s="2302"/>
      <c r="O35" s="2302"/>
      <c r="P35" s="2302"/>
      <c r="Q35" s="2302"/>
      <c r="R35" s="2303"/>
      <c r="S35" s="2303"/>
      <c r="T35" s="2107"/>
      <c r="U35" s="2107"/>
      <c r="V35" s="2107"/>
      <c r="W35" s="2302">
        <v>1</v>
      </c>
      <c r="X35" s="2302">
        <v>2</v>
      </c>
      <c r="Y35" s="2841">
        <v>37</v>
      </c>
      <c r="Z35" s="2107">
        <v>50</v>
      </c>
      <c r="AA35" s="2107">
        <v>400</v>
      </c>
      <c r="AB35" s="2107">
        <v>11000</v>
      </c>
      <c r="AC35" s="2107" t="s">
        <v>4408</v>
      </c>
      <c r="AD35" s="3490">
        <v>1</v>
      </c>
      <c r="AE35" s="3491"/>
      <c r="AF35" s="3484" t="s">
        <v>5012</v>
      </c>
      <c r="AG35" s="3485"/>
      <c r="AH35" s="2150" t="s">
        <v>4406</v>
      </c>
    </row>
    <row r="36" spans="1:34" ht="53" customHeight="1">
      <c r="A36" s="2150" t="s">
        <v>4409</v>
      </c>
      <c r="B36" s="3492" t="s">
        <v>4410</v>
      </c>
      <c r="C36" s="3493"/>
      <c r="D36" s="3405">
        <v>1</v>
      </c>
      <c r="E36" s="3405"/>
      <c r="F36" s="2107" t="s">
        <v>4411</v>
      </c>
      <c r="G36" s="2107">
        <v>11000</v>
      </c>
      <c r="H36" s="2107">
        <v>400</v>
      </c>
      <c r="I36" s="2107">
        <v>50</v>
      </c>
      <c r="J36" s="2841"/>
      <c r="K36" s="2302">
        <v>2</v>
      </c>
      <c r="L36" s="2302">
        <v>1</v>
      </c>
      <c r="M36" s="2302"/>
      <c r="N36" s="2302"/>
      <c r="O36" s="2302"/>
      <c r="P36" s="2302"/>
      <c r="Q36" s="2302"/>
      <c r="R36" s="2303"/>
      <c r="S36" s="2303"/>
      <c r="T36" s="2107"/>
      <c r="U36" s="2107"/>
      <c r="V36" s="2107"/>
      <c r="W36" s="2302">
        <v>1</v>
      </c>
      <c r="X36" s="2302">
        <v>2</v>
      </c>
      <c r="Y36" s="2841"/>
      <c r="Z36" s="2107">
        <v>50</v>
      </c>
      <c r="AA36" s="2107">
        <v>400</v>
      </c>
      <c r="AB36" s="2107">
        <v>11000</v>
      </c>
      <c r="AC36" s="2107" t="s">
        <v>4411</v>
      </c>
      <c r="AD36" s="3405">
        <v>1</v>
      </c>
      <c r="AE36" s="3405"/>
      <c r="AF36" s="3484" t="s">
        <v>5015</v>
      </c>
      <c r="AG36" s="3485"/>
      <c r="AH36" s="2150" t="s">
        <v>4409</v>
      </c>
    </row>
    <row r="37" spans="1:34" ht="53" customHeight="1">
      <c r="A37" s="2150" t="s">
        <v>4412</v>
      </c>
      <c r="B37" s="3492" t="s">
        <v>4413</v>
      </c>
      <c r="C37" s="3493"/>
      <c r="D37" s="3490">
        <v>1</v>
      </c>
      <c r="E37" s="3491"/>
      <c r="F37" s="2107" t="s">
        <v>4414</v>
      </c>
      <c r="G37" s="2107">
        <v>11000</v>
      </c>
      <c r="H37" s="2107">
        <v>400</v>
      </c>
      <c r="I37" s="2107">
        <v>50</v>
      </c>
      <c r="J37" s="2841">
        <v>22</v>
      </c>
      <c r="K37" s="2302">
        <v>2</v>
      </c>
      <c r="L37" s="2302">
        <v>1</v>
      </c>
      <c r="M37" s="2302"/>
      <c r="N37" s="2302"/>
      <c r="O37" s="2302"/>
      <c r="P37" s="2302"/>
      <c r="Q37" s="2302"/>
      <c r="R37" s="2303"/>
      <c r="S37" s="2303"/>
      <c r="T37" s="2107"/>
      <c r="U37" s="2107"/>
      <c r="V37" s="2107"/>
      <c r="W37" s="2302">
        <v>1</v>
      </c>
      <c r="X37" s="2302">
        <v>2</v>
      </c>
      <c r="Y37" s="2841">
        <v>22</v>
      </c>
      <c r="Z37" s="2107">
        <v>50</v>
      </c>
      <c r="AA37" s="2107">
        <v>400</v>
      </c>
      <c r="AB37" s="2107">
        <v>11000</v>
      </c>
      <c r="AC37" s="2107" t="s">
        <v>4414</v>
      </c>
      <c r="AD37" s="3490">
        <v>1</v>
      </c>
      <c r="AE37" s="3491"/>
      <c r="AF37" s="3484" t="s">
        <v>5016</v>
      </c>
      <c r="AG37" s="3485"/>
      <c r="AH37" s="2150" t="s">
        <v>4412</v>
      </c>
    </row>
    <row r="38" spans="1:34" ht="53" customHeight="1">
      <c r="A38" s="2150" t="s">
        <v>4415</v>
      </c>
      <c r="B38" s="3492" t="s">
        <v>4416</v>
      </c>
      <c r="C38" s="3493"/>
      <c r="D38" s="3405">
        <v>1</v>
      </c>
      <c r="E38" s="3405"/>
      <c r="F38" s="2107" t="s">
        <v>4417</v>
      </c>
      <c r="G38" s="2107">
        <v>11000</v>
      </c>
      <c r="H38" s="2107">
        <v>400</v>
      </c>
      <c r="I38" s="2107">
        <v>50</v>
      </c>
      <c r="J38" s="2841">
        <v>22</v>
      </c>
      <c r="K38" s="2302">
        <v>2</v>
      </c>
      <c r="L38" s="2302">
        <v>1</v>
      </c>
      <c r="M38" s="2302"/>
      <c r="N38" s="2302"/>
      <c r="O38" s="2302"/>
      <c r="P38" s="2302"/>
      <c r="Q38" s="2302"/>
      <c r="R38" s="2303"/>
      <c r="S38" s="2303"/>
      <c r="T38" s="2107"/>
      <c r="U38" s="2107"/>
      <c r="V38" s="2107"/>
      <c r="W38" s="2302">
        <v>1</v>
      </c>
      <c r="X38" s="2302">
        <v>2</v>
      </c>
      <c r="Y38" s="2841">
        <v>22</v>
      </c>
      <c r="Z38" s="2107">
        <v>50</v>
      </c>
      <c r="AA38" s="2107">
        <v>400</v>
      </c>
      <c r="AB38" s="2107">
        <v>11000</v>
      </c>
      <c r="AC38" s="2107" t="s">
        <v>4417</v>
      </c>
      <c r="AD38" s="3405">
        <v>1</v>
      </c>
      <c r="AE38" s="3405"/>
      <c r="AF38" s="3484" t="s">
        <v>5017</v>
      </c>
      <c r="AG38" s="3485"/>
      <c r="AH38" s="2150" t="s">
        <v>4415</v>
      </c>
    </row>
    <row r="39" spans="1:34" ht="53" customHeight="1">
      <c r="A39" s="2150" t="s">
        <v>4418</v>
      </c>
      <c r="B39" s="3492" t="s">
        <v>4419</v>
      </c>
      <c r="C39" s="3493"/>
      <c r="D39" s="3490">
        <v>1</v>
      </c>
      <c r="E39" s="3491"/>
      <c r="F39" s="2107" t="s">
        <v>4420</v>
      </c>
      <c r="G39" s="2107">
        <v>11000</v>
      </c>
      <c r="H39" s="2107">
        <v>400</v>
      </c>
      <c r="I39" s="2107">
        <v>50</v>
      </c>
      <c r="J39" s="2841">
        <v>30</v>
      </c>
      <c r="K39" s="2302">
        <v>2</v>
      </c>
      <c r="L39" s="2302">
        <v>1</v>
      </c>
      <c r="M39" s="2302"/>
      <c r="N39" s="2302"/>
      <c r="O39" s="2302"/>
      <c r="P39" s="2302"/>
      <c r="Q39" s="2302"/>
      <c r="R39" s="2303"/>
      <c r="S39" s="2303"/>
      <c r="T39" s="2107"/>
      <c r="U39" s="2107"/>
      <c r="V39" s="2107"/>
      <c r="W39" s="2302">
        <v>1</v>
      </c>
      <c r="X39" s="2302">
        <v>2</v>
      </c>
      <c r="Y39" s="2841">
        <v>30</v>
      </c>
      <c r="Z39" s="2107">
        <v>50</v>
      </c>
      <c r="AA39" s="2107">
        <v>400</v>
      </c>
      <c r="AB39" s="2107">
        <v>11000</v>
      </c>
      <c r="AC39" s="2107" t="s">
        <v>4420</v>
      </c>
      <c r="AD39" s="3490">
        <v>1</v>
      </c>
      <c r="AE39" s="3491"/>
      <c r="AF39" s="3484" t="s">
        <v>5018</v>
      </c>
      <c r="AG39" s="3485"/>
      <c r="AH39" s="2150" t="s">
        <v>4418</v>
      </c>
    </row>
    <row r="40" spans="1:34" ht="53" customHeight="1">
      <c r="A40" s="2150" t="s">
        <v>4421</v>
      </c>
      <c r="B40" s="3492" t="s">
        <v>4422</v>
      </c>
      <c r="C40" s="3493"/>
      <c r="D40" s="3405">
        <v>1</v>
      </c>
      <c r="E40" s="3405"/>
      <c r="F40" s="2107" t="s">
        <v>4423</v>
      </c>
      <c r="G40" s="2107">
        <v>11000</v>
      </c>
      <c r="H40" s="2107">
        <v>400</v>
      </c>
      <c r="I40" s="2107">
        <v>50</v>
      </c>
      <c r="J40" s="2841">
        <v>30</v>
      </c>
      <c r="K40" s="2302">
        <v>2</v>
      </c>
      <c r="L40" s="2302">
        <v>1</v>
      </c>
      <c r="M40" s="2302"/>
      <c r="N40" s="2302"/>
      <c r="O40" s="2302"/>
      <c r="P40" s="2302"/>
      <c r="Q40" s="2302"/>
      <c r="R40" s="2303"/>
      <c r="S40" s="2303"/>
      <c r="T40" s="2107"/>
      <c r="U40" s="2107"/>
      <c r="V40" s="2107"/>
      <c r="W40" s="2302">
        <v>1</v>
      </c>
      <c r="X40" s="2302">
        <v>2</v>
      </c>
      <c r="Y40" s="2841">
        <v>30</v>
      </c>
      <c r="Z40" s="2107">
        <v>50</v>
      </c>
      <c r="AA40" s="2107">
        <v>400</v>
      </c>
      <c r="AB40" s="2107">
        <v>11000</v>
      </c>
      <c r="AC40" s="2107" t="s">
        <v>4423</v>
      </c>
      <c r="AD40" s="3405">
        <v>1</v>
      </c>
      <c r="AE40" s="3405"/>
      <c r="AF40" s="3484" t="s">
        <v>5019</v>
      </c>
      <c r="AG40" s="3485"/>
      <c r="AH40" s="2150" t="s">
        <v>4421</v>
      </c>
    </row>
    <row r="41" spans="1:34" ht="53" customHeight="1">
      <c r="A41" s="2150" t="s">
        <v>4424</v>
      </c>
      <c r="B41" s="3492" t="s">
        <v>4425</v>
      </c>
      <c r="C41" s="3493"/>
      <c r="D41" s="3490">
        <v>1</v>
      </c>
      <c r="E41" s="3491"/>
      <c r="F41" s="2107" t="s">
        <v>4426</v>
      </c>
      <c r="G41" s="2107">
        <v>11000</v>
      </c>
      <c r="H41" s="2107">
        <v>400</v>
      </c>
      <c r="I41" s="2107">
        <v>50</v>
      </c>
      <c r="J41" s="2841">
        <v>30</v>
      </c>
      <c r="K41" s="2302">
        <v>2</v>
      </c>
      <c r="L41" s="2302">
        <v>1</v>
      </c>
      <c r="M41" s="2302"/>
      <c r="N41" s="2302"/>
      <c r="O41" s="2302"/>
      <c r="P41" s="2302"/>
      <c r="Q41" s="2302"/>
      <c r="R41" s="2303"/>
      <c r="S41" s="2303"/>
      <c r="T41" s="2107"/>
      <c r="U41" s="2107"/>
      <c r="V41" s="2107"/>
      <c r="W41" s="2302">
        <v>1</v>
      </c>
      <c r="X41" s="2302">
        <v>2</v>
      </c>
      <c r="Y41" s="2841">
        <v>30</v>
      </c>
      <c r="Z41" s="2107">
        <v>50</v>
      </c>
      <c r="AA41" s="2107">
        <v>400</v>
      </c>
      <c r="AB41" s="2107">
        <v>11000</v>
      </c>
      <c r="AC41" s="2107" t="s">
        <v>4426</v>
      </c>
      <c r="AD41" s="3490">
        <v>1</v>
      </c>
      <c r="AE41" s="3491"/>
      <c r="AF41" s="3484" t="s">
        <v>5020</v>
      </c>
      <c r="AG41" s="3485"/>
      <c r="AH41" s="2150" t="s">
        <v>4424</v>
      </c>
    </row>
    <row r="42" spans="1:34" ht="53" customHeight="1">
      <c r="A42" s="2150" t="s">
        <v>4427</v>
      </c>
      <c r="B42" s="3492" t="s">
        <v>4428</v>
      </c>
      <c r="C42" s="3493"/>
      <c r="D42" s="3405">
        <v>1</v>
      </c>
      <c r="E42" s="3405"/>
      <c r="F42" s="2107" t="s">
        <v>4429</v>
      </c>
      <c r="G42" s="2107">
        <v>11000</v>
      </c>
      <c r="H42" s="2107">
        <v>400</v>
      </c>
      <c r="I42" s="2107">
        <v>50</v>
      </c>
      <c r="J42" s="2841">
        <v>30</v>
      </c>
      <c r="K42" s="2302">
        <v>2</v>
      </c>
      <c r="L42" s="2302">
        <v>1</v>
      </c>
      <c r="M42" s="2302"/>
      <c r="N42" s="2302"/>
      <c r="O42" s="2302"/>
      <c r="P42" s="2302"/>
      <c r="Q42" s="2302"/>
      <c r="R42" s="2303"/>
      <c r="S42" s="2303"/>
      <c r="T42" s="2107"/>
      <c r="U42" s="2107"/>
      <c r="V42" s="2107"/>
      <c r="W42" s="2302">
        <v>1</v>
      </c>
      <c r="X42" s="2302">
        <v>2</v>
      </c>
      <c r="Y42" s="2841">
        <v>30</v>
      </c>
      <c r="Z42" s="2107">
        <v>50</v>
      </c>
      <c r="AA42" s="2107">
        <v>400</v>
      </c>
      <c r="AB42" s="2107">
        <v>11000</v>
      </c>
      <c r="AC42" s="2107" t="s">
        <v>4429</v>
      </c>
      <c r="AD42" s="3405">
        <v>1</v>
      </c>
      <c r="AE42" s="3405"/>
      <c r="AF42" s="3484" t="s">
        <v>5021</v>
      </c>
      <c r="AG42" s="3485"/>
      <c r="AH42" s="2150" t="s">
        <v>4427</v>
      </c>
    </row>
    <row r="43" spans="1:34" ht="53" customHeight="1">
      <c r="A43" s="2150" t="s">
        <v>4430</v>
      </c>
      <c r="B43" s="3492" t="s">
        <v>4431</v>
      </c>
      <c r="C43" s="3493"/>
      <c r="D43" s="3490">
        <v>1</v>
      </c>
      <c r="E43" s="3491"/>
      <c r="F43" s="2107" t="s">
        <v>4432</v>
      </c>
      <c r="G43" s="2107">
        <v>11000</v>
      </c>
      <c r="H43" s="2107">
        <v>400</v>
      </c>
      <c r="I43" s="2107">
        <v>50</v>
      </c>
      <c r="J43" s="2841">
        <v>30</v>
      </c>
      <c r="K43" s="2302">
        <v>2</v>
      </c>
      <c r="L43" s="2302">
        <v>1</v>
      </c>
      <c r="M43" s="2302"/>
      <c r="N43" s="2302"/>
      <c r="O43" s="2302"/>
      <c r="P43" s="2302"/>
      <c r="Q43" s="2302"/>
      <c r="R43" s="2303"/>
      <c r="S43" s="2303"/>
      <c r="T43" s="2107"/>
      <c r="U43" s="2107"/>
      <c r="V43" s="2107"/>
      <c r="W43" s="2302">
        <v>1</v>
      </c>
      <c r="X43" s="2302">
        <v>2</v>
      </c>
      <c r="Y43" s="2841">
        <v>30</v>
      </c>
      <c r="Z43" s="2107">
        <v>50</v>
      </c>
      <c r="AA43" s="2107">
        <v>400</v>
      </c>
      <c r="AB43" s="2107">
        <v>11000</v>
      </c>
      <c r="AC43" s="2107" t="s">
        <v>4432</v>
      </c>
      <c r="AD43" s="3490">
        <v>1</v>
      </c>
      <c r="AE43" s="3491"/>
      <c r="AF43" s="3484" t="s">
        <v>5022</v>
      </c>
      <c r="AG43" s="3485"/>
      <c r="AH43" s="2150" t="s">
        <v>4430</v>
      </c>
    </row>
    <row r="44" spans="1:34" ht="53" customHeight="1">
      <c r="A44" s="2150" t="s">
        <v>4433</v>
      </c>
      <c r="B44" s="3492" t="s">
        <v>4434</v>
      </c>
      <c r="C44" s="3493"/>
      <c r="D44" s="3405">
        <v>1</v>
      </c>
      <c r="E44" s="3405"/>
      <c r="F44" s="2107" t="s">
        <v>4435</v>
      </c>
      <c r="G44" s="2107">
        <v>11000</v>
      </c>
      <c r="H44" s="2107">
        <v>400</v>
      </c>
      <c r="I44" s="2107">
        <v>50</v>
      </c>
      <c r="J44" s="2841">
        <v>22</v>
      </c>
      <c r="K44" s="2302">
        <v>2</v>
      </c>
      <c r="L44" s="2302">
        <v>1</v>
      </c>
      <c r="M44" s="2302"/>
      <c r="N44" s="2302"/>
      <c r="O44" s="2302"/>
      <c r="P44" s="2302"/>
      <c r="Q44" s="2302"/>
      <c r="R44" s="2303"/>
      <c r="S44" s="2303"/>
      <c r="T44" s="2107"/>
      <c r="U44" s="2107"/>
      <c r="V44" s="2107"/>
      <c r="W44" s="2302">
        <v>1</v>
      </c>
      <c r="X44" s="2302">
        <v>2</v>
      </c>
      <c r="Y44" s="2841">
        <v>22</v>
      </c>
      <c r="Z44" s="2107">
        <v>50</v>
      </c>
      <c r="AA44" s="2107">
        <v>400</v>
      </c>
      <c r="AB44" s="2107">
        <v>11000</v>
      </c>
      <c r="AC44" s="2107" t="s">
        <v>4435</v>
      </c>
      <c r="AD44" s="3405">
        <v>1</v>
      </c>
      <c r="AE44" s="3405"/>
      <c r="AF44" s="3484" t="s">
        <v>5023</v>
      </c>
      <c r="AG44" s="3485"/>
      <c r="AH44" s="2150" t="s">
        <v>4433</v>
      </c>
    </row>
    <row r="45" spans="1:34" ht="53" customHeight="1">
      <c r="A45" s="2150" t="s">
        <v>4436</v>
      </c>
      <c r="B45" s="3492" t="s">
        <v>4437</v>
      </c>
      <c r="C45" s="3493"/>
      <c r="D45" s="3490">
        <v>1</v>
      </c>
      <c r="E45" s="3491"/>
      <c r="F45" s="2107"/>
      <c r="G45" s="2107">
        <v>11000</v>
      </c>
      <c r="H45" s="2107">
        <v>400</v>
      </c>
      <c r="I45" s="2107">
        <v>50</v>
      </c>
      <c r="J45" s="2841"/>
      <c r="K45" s="2302">
        <v>2</v>
      </c>
      <c r="L45" s="2302">
        <v>1</v>
      </c>
      <c r="M45" s="2302"/>
      <c r="N45" s="2302"/>
      <c r="O45" s="2302"/>
      <c r="P45" s="2302"/>
      <c r="Q45" s="2302"/>
      <c r="R45" s="2303"/>
      <c r="S45" s="2303"/>
      <c r="T45" s="2107"/>
      <c r="U45" s="2107"/>
      <c r="V45" s="2107"/>
      <c r="W45" s="2302">
        <v>1</v>
      </c>
      <c r="X45" s="2302">
        <v>2</v>
      </c>
      <c r="Y45" s="2841"/>
      <c r="Z45" s="2107">
        <v>50</v>
      </c>
      <c r="AA45" s="2107">
        <v>400</v>
      </c>
      <c r="AB45" s="2107">
        <v>11000</v>
      </c>
      <c r="AC45" s="2107"/>
      <c r="AD45" s="3490">
        <v>1</v>
      </c>
      <c r="AE45" s="3491"/>
      <c r="AF45" s="3484" t="s">
        <v>5013</v>
      </c>
      <c r="AG45" s="3485"/>
      <c r="AH45" s="2150" t="s">
        <v>4436</v>
      </c>
    </row>
    <row r="46" spans="1:34" ht="53" customHeight="1">
      <c r="A46" s="2150" t="s">
        <v>4438</v>
      </c>
      <c r="B46" s="3488" t="s">
        <v>4439</v>
      </c>
      <c r="C46" s="3489"/>
      <c r="D46" s="3405">
        <v>1</v>
      </c>
      <c r="E46" s="3405"/>
      <c r="F46" s="2107" t="s">
        <v>4440</v>
      </c>
      <c r="G46" s="2107">
        <v>11000</v>
      </c>
      <c r="H46" s="2107">
        <v>400</v>
      </c>
      <c r="I46" s="2107">
        <v>50</v>
      </c>
      <c r="J46" s="2841">
        <v>30</v>
      </c>
      <c r="K46" s="2302">
        <v>2</v>
      </c>
      <c r="L46" s="2302">
        <v>1</v>
      </c>
      <c r="M46" s="2302"/>
      <c r="N46" s="2302"/>
      <c r="O46" s="2302"/>
      <c r="P46" s="2302"/>
      <c r="Q46" s="2302"/>
      <c r="R46" s="2303"/>
      <c r="S46" s="2303"/>
      <c r="T46" s="2107"/>
      <c r="U46" s="2107"/>
      <c r="V46" s="2107"/>
      <c r="W46" s="2302">
        <v>1</v>
      </c>
      <c r="X46" s="2302">
        <v>2</v>
      </c>
      <c r="Y46" s="2841">
        <v>30</v>
      </c>
      <c r="Z46" s="2107">
        <v>50</v>
      </c>
      <c r="AA46" s="2107">
        <v>400</v>
      </c>
      <c r="AB46" s="2107">
        <v>11000</v>
      </c>
      <c r="AC46" s="2107" t="s">
        <v>4440</v>
      </c>
      <c r="AD46" s="3405">
        <v>1</v>
      </c>
      <c r="AE46" s="3405"/>
      <c r="AF46" s="3484" t="s">
        <v>5024</v>
      </c>
      <c r="AG46" s="3485"/>
      <c r="AH46" s="2150" t="s">
        <v>4438</v>
      </c>
    </row>
    <row r="47" spans="1:34" ht="53" customHeight="1">
      <c r="A47" s="2150" t="s">
        <v>4441</v>
      </c>
      <c r="B47" s="3488" t="s">
        <v>4442</v>
      </c>
      <c r="C47" s="3489"/>
      <c r="D47" s="3490">
        <v>1</v>
      </c>
      <c r="E47" s="3491"/>
      <c r="F47" s="2107" t="s">
        <v>4443</v>
      </c>
      <c r="G47" s="2107">
        <v>11000</v>
      </c>
      <c r="H47" s="2107">
        <v>400</v>
      </c>
      <c r="I47" s="2107">
        <v>50</v>
      </c>
      <c r="J47" s="2841">
        <v>26</v>
      </c>
      <c r="K47" s="2302">
        <v>2</v>
      </c>
      <c r="L47" s="2302">
        <v>1</v>
      </c>
      <c r="M47" s="2302"/>
      <c r="N47" s="2302"/>
      <c r="O47" s="2302"/>
      <c r="P47" s="2302"/>
      <c r="Q47" s="2302"/>
      <c r="R47" s="2303"/>
      <c r="S47" s="2303"/>
      <c r="T47" s="2107"/>
      <c r="U47" s="2107"/>
      <c r="V47" s="2107"/>
      <c r="W47" s="2302">
        <v>1</v>
      </c>
      <c r="X47" s="2302">
        <v>2</v>
      </c>
      <c r="Y47" s="2841">
        <v>26</v>
      </c>
      <c r="Z47" s="2107">
        <v>50</v>
      </c>
      <c r="AA47" s="2107">
        <v>400</v>
      </c>
      <c r="AB47" s="2107">
        <v>11000</v>
      </c>
      <c r="AC47" s="2107" t="s">
        <v>4443</v>
      </c>
      <c r="AD47" s="3490">
        <v>1</v>
      </c>
      <c r="AE47" s="3491"/>
      <c r="AF47" s="3484" t="s">
        <v>5025</v>
      </c>
      <c r="AG47" s="3485"/>
      <c r="AH47" s="2150" t="s">
        <v>4441</v>
      </c>
    </row>
    <row r="48" spans="1:34" ht="53" customHeight="1">
      <c r="A48" s="2150" t="s">
        <v>4444</v>
      </c>
      <c r="B48" s="3488" t="s">
        <v>4445</v>
      </c>
      <c r="C48" s="3489"/>
      <c r="D48" s="3405">
        <v>1</v>
      </c>
      <c r="E48" s="3405"/>
      <c r="F48" s="2107" t="s">
        <v>4446</v>
      </c>
      <c r="G48" s="2107">
        <v>11000</v>
      </c>
      <c r="H48" s="2107">
        <v>400</v>
      </c>
      <c r="I48" s="2107">
        <v>50</v>
      </c>
      <c r="J48" s="2841">
        <v>26</v>
      </c>
      <c r="K48" s="2302">
        <v>2</v>
      </c>
      <c r="L48" s="2302">
        <v>1</v>
      </c>
      <c r="M48" s="2302"/>
      <c r="N48" s="2302"/>
      <c r="O48" s="2302"/>
      <c r="P48" s="2302"/>
      <c r="Q48" s="2302"/>
      <c r="R48" s="2303"/>
      <c r="S48" s="2303"/>
      <c r="T48" s="2107"/>
      <c r="U48" s="2107"/>
      <c r="V48" s="2107"/>
      <c r="W48" s="2302">
        <v>1</v>
      </c>
      <c r="X48" s="2302">
        <v>2</v>
      </c>
      <c r="Y48" s="2841">
        <v>26</v>
      </c>
      <c r="Z48" s="2107">
        <v>50</v>
      </c>
      <c r="AA48" s="2107">
        <v>400</v>
      </c>
      <c r="AB48" s="2107">
        <v>11000</v>
      </c>
      <c r="AC48" s="2107" t="s">
        <v>4446</v>
      </c>
      <c r="AD48" s="3405">
        <v>1</v>
      </c>
      <c r="AE48" s="3405"/>
      <c r="AF48" s="3484" t="s">
        <v>5026</v>
      </c>
      <c r="AG48" s="3485"/>
      <c r="AH48" s="2150" t="s">
        <v>4444</v>
      </c>
    </row>
    <row r="49" spans="1:34" ht="53" customHeight="1">
      <c r="A49" s="2150" t="s">
        <v>4447</v>
      </c>
      <c r="B49" s="3488" t="s">
        <v>4448</v>
      </c>
      <c r="C49" s="3489"/>
      <c r="D49" s="3490">
        <v>1</v>
      </c>
      <c r="E49" s="3491"/>
      <c r="F49" s="2107" t="s">
        <v>4449</v>
      </c>
      <c r="G49" s="2107">
        <v>11000</v>
      </c>
      <c r="H49" s="2107">
        <v>400</v>
      </c>
      <c r="I49" s="2107">
        <v>50</v>
      </c>
      <c r="J49" s="2841">
        <v>22</v>
      </c>
      <c r="K49" s="2302">
        <v>2</v>
      </c>
      <c r="L49" s="2302">
        <v>1</v>
      </c>
      <c r="M49" s="2302"/>
      <c r="N49" s="2302"/>
      <c r="O49" s="2302"/>
      <c r="P49" s="2302"/>
      <c r="Q49" s="2302"/>
      <c r="R49" s="2303"/>
      <c r="S49" s="2303"/>
      <c r="T49" s="2107"/>
      <c r="U49" s="2107"/>
      <c r="V49" s="2107"/>
      <c r="W49" s="2302">
        <v>1</v>
      </c>
      <c r="X49" s="2302">
        <v>2</v>
      </c>
      <c r="Y49" s="2841">
        <v>22</v>
      </c>
      <c r="Z49" s="2107">
        <v>50</v>
      </c>
      <c r="AA49" s="2107">
        <v>400</v>
      </c>
      <c r="AB49" s="2107">
        <v>11000</v>
      </c>
      <c r="AC49" s="2107" t="s">
        <v>4449</v>
      </c>
      <c r="AD49" s="3490">
        <v>1</v>
      </c>
      <c r="AE49" s="3491"/>
      <c r="AF49" s="3484" t="s">
        <v>5027</v>
      </c>
      <c r="AG49" s="3485"/>
      <c r="AH49" s="2150" t="s">
        <v>4447</v>
      </c>
    </row>
    <row r="50" spans="1:34" ht="53" customHeight="1">
      <c r="A50" s="2150" t="s">
        <v>4450</v>
      </c>
      <c r="B50" s="3488" t="s">
        <v>4451</v>
      </c>
      <c r="C50" s="3489"/>
      <c r="D50" s="3405">
        <v>1</v>
      </c>
      <c r="E50" s="3405"/>
      <c r="F50" s="2107" t="s">
        <v>4452</v>
      </c>
      <c r="G50" s="2107">
        <v>11000</v>
      </c>
      <c r="H50" s="2107">
        <v>400</v>
      </c>
      <c r="I50" s="2107">
        <v>50</v>
      </c>
      <c r="J50" s="2841">
        <v>30</v>
      </c>
      <c r="K50" s="2302">
        <v>2</v>
      </c>
      <c r="L50" s="2302">
        <v>1</v>
      </c>
      <c r="M50" s="2302"/>
      <c r="N50" s="2302"/>
      <c r="O50" s="2302"/>
      <c r="P50" s="2302"/>
      <c r="Q50" s="2302"/>
      <c r="R50" s="2303"/>
      <c r="S50" s="2303"/>
      <c r="T50" s="2107"/>
      <c r="U50" s="2107"/>
      <c r="V50" s="2107"/>
      <c r="W50" s="2302">
        <v>1</v>
      </c>
      <c r="X50" s="2302">
        <v>2</v>
      </c>
      <c r="Y50" s="2841">
        <v>30</v>
      </c>
      <c r="Z50" s="2107">
        <v>50</v>
      </c>
      <c r="AA50" s="2107">
        <v>400</v>
      </c>
      <c r="AB50" s="2107">
        <v>11000</v>
      </c>
      <c r="AC50" s="2107" t="s">
        <v>4452</v>
      </c>
      <c r="AD50" s="3405">
        <v>1</v>
      </c>
      <c r="AE50" s="3405"/>
      <c r="AF50" s="3484" t="s">
        <v>5014</v>
      </c>
      <c r="AG50" s="3485"/>
      <c r="AH50" s="2150" t="s">
        <v>4450</v>
      </c>
    </row>
    <row r="51" spans="1:34" ht="53" customHeight="1">
      <c r="A51" s="2150" t="s">
        <v>4453</v>
      </c>
      <c r="B51" s="3488" t="s">
        <v>4454</v>
      </c>
      <c r="C51" s="3489"/>
      <c r="D51" s="3490">
        <v>1</v>
      </c>
      <c r="E51" s="3491"/>
      <c r="F51" s="2107" t="s">
        <v>4455</v>
      </c>
      <c r="G51" s="2107">
        <v>11000</v>
      </c>
      <c r="H51" s="2107">
        <v>400</v>
      </c>
      <c r="I51" s="2107">
        <v>50</v>
      </c>
      <c r="J51" s="2841">
        <v>26</v>
      </c>
      <c r="K51" s="2302">
        <v>2</v>
      </c>
      <c r="L51" s="2302">
        <v>1</v>
      </c>
      <c r="M51" s="2302"/>
      <c r="N51" s="2302"/>
      <c r="O51" s="2302"/>
      <c r="P51" s="2302"/>
      <c r="Q51" s="2302"/>
      <c r="R51" s="2303"/>
      <c r="S51" s="2303"/>
      <c r="T51" s="2107"/>
      <c r="U51" s="2107"/>
      <c r="V51" s="2107"/>
      <c r="W51" s="2302">
        <v>1</v>
      </c>
      <c r="X51" s="2302">
        <v>2</v>
      </c>
      <c r="Y51" s="2841">
        <v>26</v>
      </c>
      <c r="Z51" s="2107">
        <v>50</v>
      </c>
      <c r="AA51" s="2107">
        <v>400</v>
      </c>
      <c r="AB51" s="2107">
        <v>11000</v>
      </c>
      <c r="AC51" s="2107" t="s">
        <v>4455</v>
      </c>
      <c r="AD51" s="3490">
        <v>1</v>
      </c>
      <c r="AE51" s="3491"/>
      <c r="AF51" s="3484" t="s">
        <v>5028</v>
      </c>
      <c r="AG51" s="3485"/>
      <c r="AH51" s="2150" t="s">
        <v>4453</v>
      </c>
    </row>
    <row r="52" spans="1:34" ht="53" customHeight="1">
      <c r="A52" s="2150" t="s">
        <v>4456</v>
      </c>
      <c r="B52" s="3488" t="s">
        <v>4457</v>
      </c>
      <c r="C52" s="3489"/>
      <c r="D52" s="3405">
        <v>1</v>
      </c>
      <c r="E52" s="3405"/>
      <c r="F52" s="2107" t="s">
        <v>4458</v>
      </c>
      <c r="G52" s="2107">
        <v>11000</v>
      </c>
      <c r="H52" s="2107">
        <v>400</v>
      </c>
      <c r="I52" s="2107">
        <v>50</v>
      </c>
      <c r="J52" s="2841">
        <v>26</v>
      </c>
      <c r="K52" s="2302">
        <v>2</v>
      </c>
      <c r="L52" s="2302">
        <v>1</v>
      </c>
      <c r="M52" s="2302"/>
      <c r="N52" s="2302"/>
      <c r="O52" s="2302"/>
      <c r="P52" s="2302"/>
      <c r="Q52" s="2302"/>
      <c r="R52" s="2303"/>
      <c r="S52" s="2303"/>
      <c r="T52" s="2107"/>
      <c r="U52" s="2107"/>
      <c r="V52" s="2107"/>
      <c r="W52" s="2302">
        <v>1</v>
      </c>
      <c r="X52" s="2302">
        <v>2</v>
      </c>
      <c r="Y52" s="2841">
        <v>26</v>
      </c>
      <c r="Z52" s="2107">
        <v>50</v>
      </c>
      <c r="AA52" s="2107">
        <v>400</v>
      </c>
      <c r="AB52" s="2107">
        <v>11000</v>
      </c>
      <c r="AC52" s="2107" t="s">
        <v>4458</v>
      </c>
      <c r="AD52" s="3405">
        <v>1</v>
      </c>
      <c r="AE52" s="3405"/>
      <c r="AF52" s="3484" t="s">
        <v>5174</v>
      </c>
      <c r="AG52" s="3485"/>
      <c r="AH52" s="2150" t="s">
        <v>4456</v>
      </c>
    </row>
    <row r="53" spans="1:34" ht="53" customHeight="1">
      <c r="A53" s="2150" t="s">
        <v>4459</v>
      </c>
      <c r="B53" s="3488" t="s">
        <v>4460</v>
      </c>
      <c r="C53" s="3489"/>
      <c r="D53" s="3490">
        <v>1</v>
      </c>
      <c r="E53" s="3491"/>
      <c r="F53" s="2107" t="s">
        <v>4461</v>
      </c>
      <c r="G53" s="2107">
        <v>11000</v>
      </c>
      <c r="H53" s="2107">
        <v>400</v>
      </c>
      <c r="I53" s="2107">
        <v>50</v>
      </c>
      <c r="J53" s="2841">
        <v>22</v>
      </c>
      <c r="K53" s="2302">
        <v>2</v>
      </c>
      <c r="L53" s="2302">
        <v>1</v>
      </c>
      <c r="M53" s="2302"/>
      <c r="N53" s="2302"/>
      <c r="O53" s="2302"/>
      <c r="P53" s="2302"/>
      <c r="Q53" s="2302"/>
      <c r="R53" s="2303"/>
      <c r="S53" s="2303"/>
      <c r="T53" s="2107"/>
      <c r="U53" s="2107"/>
      <c r="V53" s="2107"/>
      <c r="W53" s="2302">
        <v>1</v>
      </c>
      <c r="X53" s="2302">
        <v>2</v>
      </c>
      <c r="Y53" s="2841">
        <v>22</v>
      </c>
      <c r="Z53" s="2107">
        <v>50</v>
      </c>
      <c r="AA53" s="2107">
        <v>400</v>
      </c>
      <c r="AB53" s="2107">
        <v>11000</v>
      </c>
      <c r="AC53" s="2107" t="s">
        <v>4461</v>
      </c>
      <c r="AD53" s="3490">
        <v>1</v>
      </c>
      <c r="AE53" s="3491"/>
      <c r="AF53" s="3484" t="s">
        <v>5029</v>
      </c>
      <c r="AG53" s="3485"/>
      <c r="AH53" s="2150" t="s">
        <v>4459</v>
      </c>
    </row>
    <row r="54" spans="1:34" ht="53" customHeight="1">
      <c r="A54" s="2150" t="s">
        <v>4462</v>
      </c>
      <c r="B54" s="3488" t="s">
        <v>4463</v>
      </c>
      <c r="C54" s="3489"/>
      <c r="D54" s="3405">
        <v>1</v>
      </c>
      <c r="E54" s="3405"/>
      <c r="F54" s="2107" t="s">
        <v>4464</v>
      </c>
      <c r="G54" s="2107">
        <v>11000</v>
      </c>
      <c r="H54" s="2107">
        <v>400</v>
      </c>
      <c r="I54" s="2107">
        <v>50</v>
      </c>
      <c r="J54" s="2841">
        <v>22</v>
      </c>
      <c r="K54" s="2302">
        <v>2</v>
      </c>
      <c r="L54" s="2302">
        <v>1</v>
      </c>
      <c r="M54" s="2302"/>
      <c r="N54" s="2302"/>
      <c r="O54" s="2302"/>
      <c r="P54" s="2302"/>
      <c r="Q54" s="2302"/>
      <c r="R54" s="2303"/>
      <c r="S54" s="2303"/>
      <c r="T54" s="2107"/>
      <c r="U54" s="2107"/>
      <c r="V54" s="2107"/>
      <c r="W54" s="2302">
        <v>1</v>
      </c>
      <c r="X54" s="2302">
        <v>2</v>
      </c>
      <c r="Y54" s="2841">
        <v>22</v>
      </c>
      <c r="Z54" s="2107">
        <v>50</v>
      </c>
      <c r="AA54" s="2107">
        <v>400</v>
      </c>
      <c r="AB54" s="2107">
        <v>11000</v>
      </c>
      <c r="AC54" s="2107" t="s">
        <v>4464</v>
      </c>
      <c r="AD54" s="3405">
        <v>1</v>
      </c>
      <c r="AE54" s="3405"/>
      <c r="AF54" s="3484" t="s">
        <v>5030</v>
      </c>
      <c r="AG54" s="3485"/>
      <c r="AH54" s="2150" t="s">
        <v>4462</v>
      </c>
    </row>
    <row r="55" spans="1:34" ht="53" customHeight="1" thickBot="1">
      <c r="A55" s="2150" t="s">
        <v>4465</v>
      </c>
      <c r="B55" s="3488" t="s">
        <v>4466</v>
      </c>
      <c r="C55" s="3489"/>
      <c r="D55" s="3490">
        <v>1</v>
      </c>
      <c r="E55" s="3491"/>
      <c r="F55" s="2107" t="s">
        <v>4467</v>
      </c>
      <c r="G55" s="2107">
        <v>11000</v>
      </c>
      <c r="H55" s="2107">
        <v>400</v>
      </c>
      <c r="I55" s="2107">
        <v>50</v>
      </c>
      <c r="J55" s="2842">
        <v>22</v>
      </c>
      <c r="K55" s="2302">
        <v>2</v>
      </c>
      <c r="L55" s="2302">
        <v>1</v>
      </c>
      <c r="M55" s="2302"/>
      <c r="N55" s="2302"/>
      <c r="O55" s="2302"/>
      <c r="P55" s="2302"/>
      <c r="Q55" s="2302"/>
      <c r="R55" s="2303"/>
      <c r="S55" s="2303"/>
      <c r="T55" s="2107"/>
      <c r="U55" s="2107"/>
      <c r="V55" s="2107"/>
      <c r="W55" s="2302">
        <v>1</v>
      </c>
      <c r="X55" s="2302">
        <v>2</v>
      </c>
      <c r="Y55" s="2842">
        <v>22</v>
      </c>
      <c r="Z55" s="2107">
        <v>50</v>
      </c>
      <c r="AA55" s="2107">
        <v>400</v>
      </c>
      <c r="AB55" s="2107">
        <v>11000</v>
      </c>
      <c r="AC55" s="2107" t="s">
        <v>4467</v>
      </c>
      <c r="AD55" s="3490">
        <v>1</v>
      </c>
      <c r="AE55" s="3491"/>
      <c r="AF55" s="3484" t="s">
        <v>5031</v>
      </c>
      <c r="AG55" s="3485"/>
      <c r="AH55" s="2150" t="s">
        <v>4465</v>
      </c>
    </row>
    <row r="56" spans="1:34" ht="53" customHeight="1">
      <c r="A56" s="2150" t="s">
        <v>4468</v>
      </c>
      <c r="B56" s="3405" t="s">
        <v>2605</v>
      </c>
      <c r="C56" s="3405"/>
      <c r="D56" s="3405">
        <v>6</v>
      </c>
      <c r="E56" s="3405"/>
      <c r="F56" s="2107" t="s">
        <v>4469</v>
      </c>
      <c r="G56" s="2107">
        <v>11000</v>
      </c>
      <c r="H56" s="2107">
        <v>400</v>
      </c>
      <c r="I56" s="2107">
        <v>50</v>
      </c>
      <c r="J56" s="2107">
        <v>8</v>
      </c>
      <c r="K56" s="2302">
        <v>2</v>
      </c>
      <c r="L56" s="2302">
        <v>1</v>
      </c>
      <c r="M56" s="2302"/>
      <c r="N56" s="2302"/>
      <c r="O56" s="2302"/>
      <c r="P56" s="2302"/>
      <c r="Q56" s="2302"/>
      <c r="R56" s="2303"/>
      <c r="S56" s="2303"/>
      <c r="T56" s="2107"/>
      <c r="U56" s="2107"/>
      <c r="V56" s="2107"/>
      <c r="W56" s="2302">
        <v>1</v>
      </c>
      <c r="X56" s="2302">
        <v>2</v>
      </c>
      <c r="Y56" s="2107">
        <v>8</v>
      </c>
      <c r="Z56" s="2107">
        <v>50</v>
      </c>
      <c r="AA56" s="2107">
        <v>400</v>
      </c>
      <c r="AB56" s="2107">
        <v>11000</v>
      </c>
      <c r="AC56" s="2107" t="s">
        <v>4469</v>
      </c>
      <c r="AD56" s="3405">
        <v>6</v>
      </c>
      <c r="AE56" s="3405"/>
      <c r="AF56" s="3484" t="s">
        <v>5032</v>
      </c>
      <c r="AG56" s="3485"/>
      <c r="AH56" s="2150" t="s">
        <v>4468</v>
      </c>
    </row>
    <row r="57" spans="1:34" s="2310" customFormat="1">
      <c r="A57" s="2135" t="s">
        <v>1298</v>
      </c>
      <c r="B57" s="2304"/>
      <c r="C57" s="2304"/>
      <c r="D57" s="2305"/>
      <c r="E57" s="2305"/>
      <c r="F57" s="2305"/>
      <c r="G57" s="2305"/>
      <c r="H57" s="2305"/>
      <c r="I57" s="2305"/>
      <c r="J57" s="2305"/>
      <c r="K57" s="2305"/>
      <c r="L57" s="2305"/>
      <c r="M57" s="2305"/>
      <c r="N57" s="2305"/>
      <c r="O57" s="2305"/>
      <c r="P57" s="2305"/>
      <c r="Q57" s="2305"/>
      <c r="R57" s="2305"/>
      <c r="S57" s="2305"/>
      <c r="T57" s="2152"/>
      <c r="U57" s="2306"/>
      <c r="V57" s="2305"/>
      <c r="W57" s="2305"/>
      <c r="X57" s="2305"/>
      <c r="Y57" s="2305"/>
      <c r="Z57" s="2305"/>
      <c r="AA57" s="2305"/>
      <c r="AB57" s="2305"/>
      <c r="AC57" s="2305"/>
      <c r="AD57" s="2305"/>
      <c r="AE57" s="2307"/>
      <c r="AF57" s="2308"/>
      <c r="AG57" s="2309"/>
      <c r="AH57" s="2152" t="s">
        <v>735</v>
      </c>
    </row>
    <row r="58" spans="1:34" s="2313" customFormat="1" ht="27" customHeight="1">
      <c r="A58" s="2117" t="s">
        <v>4470</v>
      </c>
      <c r="B58" s="2311"/>
      <c r="C58" s="2311"/>
      <c r="D58" s="2312"/>
      <c r="E58" s="2312"/>
      <c r="F58" s="2312"/>
      <c r="G58" s="2312"/>
      <c r="H58" s="2312"/>
      <c r="I58" s="2312"/>
      <c r="J58" s="2312"/>
      <c r="K58" s="2312"/>
      <c r="L58" s="2312"/>
      <c r="M58" s="2312"/>
      <c r="N58" s="2312"/>
      <c r="O58" s="2312"/>
      <c r="P58" s="2312"/>
      <c r="Q58" s="2312"/>
      <c r="R58" s="3425" t="s">
        <v>4471</v>
      </c>
      <c r="S58" s="3425"/>
      <c r="T58" s="3425"/>
      <c r="U58" s="3425"/>
      <c r="V58" s="3425"/>
      <c r="W58" s="3425"/>
      <c r="X58" s="3425"/>
      <c r="Y58" s="3425"/>
      <c r="Z58" s="3425"/>
      <c r="AA58" s="3425"/>
      <c r="AB58" s="3425"/>
      <c r="AC58" s="3425"/>
      <c r="AD58" s="3425"/>
      <c r="AE58" s="3425"/>
      <c r="AF58" s="3425"/>
      <c r="AG58" s="3425"/>
      <c r="AH58" s="3425"/>
    </row>
    <row r="59" spans="1:34" s="2313" customFormat="1" ht="15" customHeight="1">
      <c r="A59" s="2135" t="s">
        <v>4472</v>
      </c>
      <c r="B59" s="2311"/>
      <c r="C59" s="2311"/>
      <c r="D59" s="2304"/>
      <c r="E59" s="2304"/>
      <c r="F59" s="2314"/>
      <c r="G59" s="2311"/>
      <c r="H59" s="2304"/>
      <c r="I59" s="2304"/>
      <c r="J59" s="2311"/>
      <c r="K59" s="2315"/>
      <c r="L59" s="2311"/>
      <c r="M59" s="2311"/>
      <c r="N59" s="2311"/>
      <c r="O59" s="2305"/>
      <c r="P59" s="2305"/>
      <c r="Q59" s="2305"/>
      <c r="R59" s="2305"/>
      <c r="S59" s="2311"/>
      <c r="T59" s="2311"/>
      <c r="U59" s="2316"/>
      <c r="V59" s="2317"/>
      <c r="W59" s="2315"/>
      <c r="X59" s="2315"/>
      <c r="Y59" s="2311"/>
      <c r="Z59" s="2318"/>
      <c r="AA59" s="2315"/>
      <c r="AB59" s="2318"/>
      <c r="AC59" s="2318"/>
      <c r="AD59" s="2318"/>
      <c r="AE59" s="2311"/>
      <c r="AF59" s="2311"/>
      <c r="AG59" s="2311"/>
      <c r="AH59" s="2318" t="s">
        <v>4473</v>
      </c>
    </row>
    <row r="60" spans="1:34" s="2313" customFormat="1" ht="15.75" customHeight="1">
      <c r="A60" s="2135" t="s">
        <v>4474</v>
      </c>
      <c r="B60" s="2311"/>
      <c r="C60" s="2311"/>
      <c r="D60" s="2311"/>
      <c r="E60" s="2311"/>
      <c r="F60" s="2311"/>
      <c r="G60" s="2311"/>
      <c r="H60" s="2304"/>
      <c r="I60" s="2314"/>
      <c r="J60" s="2311"/>
      <c r="K60" s="2311"/>
      <c r="L60" s="2311"/>
      <c r="M60" s="2311"/>
      <c r="N60" s="2311"/>
      <c r="O60" s="2311"/>
      <c r="P60" s="2311"/>
      <c r="Q60" s="2311"/>
      <c r="R60" s="2311"/>
      <c r="S60" s="2311"/>
      <c r="T60" s="2311"/>
      <c r="U60" s="2311"/>
      <c r="V60" s="2319"/>
      <c r="W60" s="2311"/>
      <c r="X60" s="2311"/>
      <c r="Y60" s="2311"/>
      <c r="Z60" s="2311"/>
      <c r="AA60" s="2311"/>
      <c r="AB60" s="2318"/>
      <c r="AC60" s="2311"/>
      <c r="AD60" s="2311"/>
      <c r="AE60" s="2311"/>
      <c r="AF60" s="2311"/>
      <c r="AG60" s="2311"/>
      <c r="AH60" s="2320" t="s">
        <v>4475</v>
      </c>
    </row>
    <row r="61" spans="1:34" ht="22.5" customHeight="1">
      <c r="A61" s="2321" t="s">
        <v>2897</v>
      </c>
      <c r="B61" s="2322"/>
      <c r="C61" s="2322"/>
      <c r="D61" s="2323"/>
      <c r="E61" s="2323"/>
      <c r="F61" s="2323"/>
      <c r="G61" s="2323"/>
      <c r="H61" s="2323"/>
      <c r="I61" s="2323"/>
      <c r="J61" s="2323"/>
      <c r="K61" s="2323"/>
      <c r="L61" s="2323"/>
      <c r="M61" s="2323"/>
      <c r="N61" s="2323"/>
      <c r="O61" s="2323"/>
      <c r="P61" s="2324"/>
      <c r="Q61" s="2325"/>
      <c r="R61" s="2326"/>
      <c r="S61" s="2323"/>
      <c r="T61" s="2323"/>
      <c r="U61" s="2323"/>
      <c r="V61" s="2323"/>
      <c r="W61" s="2323"/>
      <c r="X61" s="2323"/>
      <c r="Y61" s="2308"/>
      <c r="Z61" s="2308"/>
      <c r="AA61" s="2308"/>
      <c r="AB61" s="2308"/>
      <c r="AC61" s="2308"/>
      <c r="AD61" s="2308"/>
      <c r="AE61" s="2323"/>
      <c r="AF61" s="2323"/>
      <c r="AG61" s="2324"/>
      <c r="AH61" s="2178" t="s">
        <v>2898</v>
      </c>
    </row>
    <row r="62" spans="1:34" ht="60" customHeight="1">
      <c r="A62" s="2327" t="s">
        <v>210</v>
      </c>
      <c r="B62" s="2126" t="s">
        <v>2899</v>
      </c>
      <c r="C62" s="2092" t="s">
        <v>4476</v>
      </c>
      <c r="D62" s="2328" t="s">
        <v>2900</v>
      </c>
      <c r="E62" s="2327" t="s">
        <v>2901</v>
      </c>
      <c r="F62" s="2327" t="s">
        <v>2902</v>
      </c>
      <c r="G62" s="2329" t="s">
        <v>1456</v>
      </c>
      <c r="H62" s="2329" t="s">
        <v>2903</v>
      </c>
      <c r="I62" s="2327" t="s">
        <v>2904</v>
      </c>
      <c r="J62" s="3486" t="s">
        <v>2905</v>
      </c>
      <c r="K62" s="3486"/>
      <c r="L62" s="2327" t="s">
        <v>2906</v>
      </c>
      <c r="M62" s="2094" t="s">
        <v>4343</v>
      </c>
      <c r="N62" s="2094" t="s">
        <v>4284</v>
      </c>
      <c r="O62" s="3487" t="s">
        <v>1279</v>
      </c>
      <c r="P62" s="3487"/>
      <c r="Q62" s="2329" t="s">
        <v>631</v>
      </c>
      <c r="R62" s="2330" t="s">
        <v>224</v>
      </c>
      <c r="S62" s="3472" t="s">
        <v>1316</v>
      </c>
      <c r="T62" s="3472"/>
      <c r="U62" s="2094" t="s">
        <v>4477</v>
      </c>
      <c r="V62" s="2094" t="s">
        <v>4478</v>
      </c>
      <c r="W62" s="2092" t="s">
        <v>2879</v>
      </c>
      <c r="X62" s="3404" t="s">
        <v>2907</v>
      </c>
      <c r="Y62" s="3404"/>
      <c r="Z62" s="2092" t="s">
        <v>2908</v>
      </c>
      <c r="AA62" s="2094" t="s">
        <v>2909</v>
      </c>
      <c r="AB62" s="2094" t="s">
        <v>1457</v>
      </c>
      <c r="AC62" s="2092" t="s">
        <v>2546</v>
      </c>
      <c r="AD62" s="2092" t="s">
        <v>2910</v>
      </c>
      <c r="AE62" s="2092" t="s">
        <v>2911</v>
      </c>
      <c r="AF62" s="2092" t="s">
        <v>4344</v>
      </c>
      <c r="AG62" s="2092" t="s">
        <v>2884</v>
      </c>
      <c r="AH62" s="2092" t="s">
        <v>358</v>
      </c>
    </row>
    <row r="63" spans="1:34" ht="55.25" customHeight="1">
      <c r="A63" s="2150" t="s">
        <v>2912</v>
      </c>
      <c r="B63" s="2331" t="s">
        <v>985</v>
      </c>
      <c r="C63" s="2331" t="s">
        <v>2913</v>
      </c>
      <c r="D63" s="2331">
        <v>1</v>
      </c>
      <c r="E63" s="2331" t="s">
        <v>2914</v>
      </c>
      <c r="F63" s="2331">
        <v>2012</v>
      </c>
      <c r="G63" s="2331">
        <v>2012</v>
      </c>
      <c r="H63" s="2331" t="s">
        <v>2915</v>
      </c>
      <c r="I63" s="2331">
        <v>1250</v>
      </c>
      <c r="J63" s="2332" t="s">
        <v>1390</v>
      </c>
      <c r="K63" s="2333"/>
      <c r="L63" s="2331">
        <v>1000</v>
      </c>
      <c r="M63" s="2331">
        <v>1</v>
      </c>
      <c r="N63" s="2331">
        <v>2</v>
      </c>
      <c r="O63" s="3481"/>
      <c r="P63" s="3482"/>
      <c r="Q63" s="2331" t="s">
        <v>2916</v>
      </c>
      <c r="R63" s="2334" t="s">
        <v>5036</v>
      </c>
      <c r="S63" s="3483"/>
      <c r="T63" s="3483"/>
      <c r="U63" s="2335">
        <v>2</v>
      </c>
      <c r="V63" s="2335">
        <v>1</v>
      </c>
      <c r="W63" s="2335">
        <v>1000</v>
      </c>
      <c r="X63" s="3481" t="s">
        <v>5038</v>
      </c>
      <c r="Y63" s="3482"/>
      <c r="Z63" s="2334">
        <v>1250</v>
      </c>
      <c r="AA63" s="2334" t="s">
        <v>5042</v>
      </c>
      <c r="AB63" s="2334">
        <v>2012</v>
      </c>
      <c r="AC63" s="2334">
        <v>2012</v>
      </c>
      <c r="AD63" s="2334" t="s">
        <v>5037</v>
      </c>
      <c r="AE63" s="2334">
        <v>1</v>
      </c>
      <c r="AF63" s="2334" t="s">
        <v>5034</v>
      </c>
      <c r="AG63" s="2334" t="s">
        <v>5033</v>
      </c>
      <c r="AH63" s="2150" t="str">
        <f t="shared" ref="AH63:AH74" si="0">A63</f>
        <v>B-4.2.2.1</v>
      </c>
    </row>
    <row r="64" spans="1:34" ht="55.25" customHeight="1">
      <c r="A64" s="2150" t="s">
        <v>2917</v>
      </c>
      <c r="B64" s="2331" t="s">
        <v>988</v>
      </c>
      <c r="C64" s="2331" t="s">
        <v>2913</v>
      </c>
      <c r="D64" s="2331">
        <v>1</v>
      </c>
      <c r="E64" s="2331" t="s">
        <v>2914</v>
      </c>
      <c r="F64" s="2331">
        <v>2012</v>
      </c>
      <c r="G64" s="2331">
        <v>2012</v>
      </c>
      <c r="H64" s="2331" t="s">
        <v>2915</v>
      </c>
      <c r="I64" s="2331">
        <v>400</v>
      </c>
      <c r="J64" s="2332" t="s">
        <v>1393</v>
      </c>
      <c r="K64" s="2333"/>
      <c r="L64" s="2331">
        <v>200</v>
      </c>
      <c r="M64" s="2331">
        <v>1</v>
      </c>
      <c r="N64" s="2331">
        <v>2</v>
      </c>
      <c r="O64" s="3481"/>
      <c r="P64" s="3482"/>
      <c r="Q64" s="2334"/>
      <c r="R64" s="2334"/>
      <c r="S64" s="3483"/>
      <c r="T64" s="3483"/>
      <c r="U64" s="2335">
        <f t="shared" ref="U64:U74" si="1">IF(N64&gt;0,N64,"")</f>
        <v>2</v>
      </c>
      <c r="V64" s="2335">
        <f t="shared" ref="V64:V74" si="2">IF(M64&gt;0,M64,"")</f>
        <v>1</v>
      </c>
      <c r="W64" s="2335">
        <v>200</v>
      </c>
      <c r="X64" s="3481" t="s">
        <v>4859</v>
      </c>
      <c r="Y64" s="3482"/>
      <c r="Z64" s="2334">
        <v>400</v>
      </c>
      <c r="AA64" s="2334" t="s">
        <v>5042</v>
      </c>
      <c r="AB64" s="2334">
        <v>2012</v>
      </c>
      <c r="AC64" s="2334">
        <v>2012</v>
      </c>
      <c r="AD64" s="2334" t="s">
        <v>5037</v>
      </c>
      <c r="AE64" s="2334">
        <v>1</v>
      </c>
      <c r="AF64" s="2334" t="s">
        <v>5035</v>
      </c>
      <c r="AG64" s="2334" t="s">
        <v>4894</v>
      </c>
      <c r="AH64" s="2150" t="str">
        <f t="shared" si="0"/>
        <v>B-4.2.2.2</v>
      </c>
    </row>
    <row r="65" spans="1:34" ht="55.25" customHeight="1">
      <c r="A65" s="2150" t="s">
        <v>2918</v>
      </c>
      <c r="B65" s="2334"/>
      <c r="C65" s="2334"/>
      <c r="D65" s="2334"/>
      <c r="E65" s="2334"/>
      <c r="F65" s="2334"/>
      <c r="G65" s="2334"/>
      <c r="H65" s="2334"/>
      <c r="I65" s="2334"/>
      <c r="J65" s="3481"/>
      <c r="K65" s="3482"/>
      <c r="L65" s="2331"/>
      <c r="M65" s="2331"/>
      <c r="N65" s="2331"/>
      <c r="O65" s="3481"/>
      <c r="P65" s="3482"/>
      <c r="Q65" s="2334"/>
      <c r="R65" s="2336"/>
      <c r="S65" s="3480"/>
      <c r="T65" s="3480"/>
      <c r="U65" s="2335" t="str">
        <f t="shared" si="1"/>
        <v/>
      </c>
      <c r="V65" s="2335" t="str">
        <f t="shared" si="2"/>
        <v/>
      </c>
      <c r="W65" s="2335" t="str">
        <f t="shared" ref="W65:W74" si="3">IF(M65&gt;0,M65,"")</f>
        <v/>
      </c>
      <c r="X65" s="3478"/>
      <c r="Y65" s="3479"/>
      <c r="Z65" s="2336"/>
      <c r="AA65" s="2336"/>
      <c r="AB65" s="2336"/>
      <c r="AC65" s="2336"/>
      <c r="AD65" s="2336"/>
      <c r="AE65" s="2336"/>
      <c r="AF65" s="2336"/>
      <c r="AG65" s="2336"/>
      <c r="AH65" s="2150" t="str">
        <f t="shared" si="0"/>
        <v>B-4.2.2.3</v>
      </c>
    </row>
    <row r="66" spans="1:34" ht="55.25" customHeight="1">
      <c r="A66" s="2150" t="s">
        <v>2919</v>
      </c>
      <c r="B66" s="2336"/>
      <c r="C66" s="2336"/>
      <c r="D66" s="2336"/>
      <c r="E66" s="2336"/>
      <c r="F66" s="2336"/>
      <c r="G66" s="2336"/>
      <c r="H66" s="2336"/>
      <c r="I66" s="2336"/>
      <c r="J66" s="3478"/>
      <c r="K66" s="3479"/>
      <c r="L66" s="2336"/>
      <c r="M66" s="2335"/>
      <c r="N66" s="2335"/>
      <c r="O66" s="3480"/>
      <c r="P66" s="3480"/>
      <c r="Q66" s="2336"/>
      <c r="R66" s="2336"/>
      <c r="S66" s="3480"/>
      <c r="T66" s="3480"/>
      <c r="U66" s="2335" t="str">
        <f t="shared" si="1"/>
        <v/>
      </c>
      <c r="V66" s="2335" t="str">
        <f t="shared" si="2"/>
        <v/>
      </c>
      <c r="W66" s="2335" t="str">
        <f t="shared" si="3"/>
        <v/>
      </c>
      <c r="X66" s="3478"/>
      <c r="Y66" s="3479"/>
      <c r="Z66" s="2336"/>
      <c r="AA66" s="2336"/>
      <c r="AB66" s="2336"/>
      <c r="AC66" s="2336"/>
      <c r="AD66" s="2336"/>
      <c r="AE66" s="2336"/>
      <c r="AF66" s="2336"/>
      <c r="AG66" s="2336"/>
      <c r="AH66" s="2150" t="str">
        <f t="shared" si="0"/>
        <v>B-4.2.2.4</v>
      </c>
    </row>
    <row r="67" spans="1:34" ht="55.25" customHeight="1">
      <c r="A67" s="2150" t="s">
        <v>2920</v>
      </c>
      <c r="B67" s="2336"/>
      <c r="C67" s="2336"/>
      <c r="D67" s="2336"/>
      <c r="E67" s="2336"/>
      <c r="F67" s="2336"/>
      <c r="G67" s="2336"/>
      <c r="H67" s="2336"/>
      <c r="I67" s="2336"/>
      <c r="J67" s="3478"/>
      <c r="K67" s="3479"/>
      <c r="L67" s="2336"/>
      <c r="M67" s="2335"/>
      <c r="N67" s="2335"/>
      <c r="O67" s="3480"/>
      <c r="P67" s="3480"/>
      <c r="Q67" s="2336"/>
      <c r="R67" s="2336"/>
      <c r="S67" s="3480"/>
      <c r="T67" s="3480"/>
      <c r="U67" s="2335" t="str">
        <f t="shared" si="1"/>
        <v/>
      </c>
      <c r="V67" s="2335" t="str">
        <f t="shared" si="2"/>
        <v/>
      </c>
      <c r="W67" s="2335" t="str">
        <f t="shared" si="3"/>
        <v/>
      </c>
      <c r="X67" s="3478"/>
      <c r="Y67" s="3479"/>
      <c r="Z67" s="2336"/>
      <c r="AA67" s="2336"/>
      <c r="AB67" s="2336"/>
      <c r="AC67" s="2336"/>
      <c r="AD67" s="2336"/>
      <c r="AE67" s="2336"/>
      <c r="AF67" s="2336"/>
      <c r="AG67" s="2336"/>
      <c r="AH67" s="2150" t="str">
        <f t="shared" si="0"/>
        <v>B-4.2.2.5</v>
      </c>
    </row>
    <row r="68" spans="1:34" ht="55.25" customHeight="1">
      <c r="A68" s="2150" t="s">
        <v>2921</v>
      </c>
      <c r="B68" s="2336"/>
      <c r="C68" s="2336"/>
      <c r="D68" s="2336"/>
      <c r="E68" s="2336"/>
      <c r="F68" s="2336"/>
      <c r="G68" s="2336"/>
      <c r="H68" s="2336"/>
      <c r="I68" s="2336"/>
      <c r="J68" s="3478"/>
      <c r="K68" s="3479"/>
      <c r="L68" s="2336"/>
      <c r="M68" s="2335"/>
      <c r="N68" s="2335"/>
      <c r="O68" s="3480"/>
      <c r="P68" s="3480"/>
      <c r="Q68" s="2336"/>
      <c r="R68" s="2336"/>
      <c r="S68" s="3480"/>
      <c r="T68" s="3480"/>
      <c r="U68" s="2335" t="str">
        <f t="shared" si="1"/>
        <v/>
      </c>
      <c r="V68" s="2335" t="str">
        <f t="shared" si="2"/>
        <v/>
      </c>
      <c r="W68" s="2335" t="str">
        <f t="shared" si="3"/>
        <v/>
      </c>
      <c r="X68" s="3478"/>
      <c r="Y68" s="3479"/>
      <c r="Z68" s="2336"/>
      <c r="AA68" s="2336"/>
      <c r="AB68" s="2336"/>
      <c r="AC68" s="2336"/>
      <c r="AD68" s="2336"/>
      <c r="AE68" s="2336"/>
      <c r="AF68" s="2336"/>
      <c r="AG68" s="2336"/>
      <c r="AH68" s="2150" t="str">
        <f t="shared" si="0"/>
        <v>B-4.2.2.6</v>
      </c>
    </row>
    <row r="69" spans="1:34" ht="55.25" customHeight="1">
      <c r="A69" s="2150" t="s">
        <v>2922</v>
      </c>
      <c r="B69" s="2336"/>
      <c r="C69" s="2336"/>
      <c r="D69" s="2336"/>
      <c r="E69" s="2336"/>
      <c r="F69" s="2336"/>
      <c r="G69" s="2336"/>
      <c r="H69" s="2336"/>
      <c r="I69" s="2336"/>
      <c r="J69" s="3478"/>
      <c r="K69" s="3479"/>
      <c r="L69" s="2336"/>
      <c r="M69" s="2335"/>
      <c r="N69" s="2335"/>
      <c r="O69" s="3480"/>
      <c r="P69" s="3480"/>
      <c r="Q69" s="2336"/>
      <c r="R69" s="2336"/>
      <c r="S69" s="3480"/>
      <c r="T69" s="3480"/>
      <c r="U69" s="2335" t="str">
        <f t="shared" si="1"/>
        <v/>
      </c>
      <c r="V69" s="2335" t="str">
        <f t="shared" si="2"/>
        <v/>
      </c>
      <c r="W69" s="2335" t="str">
        <f t="shared" si="3"/>
        <v/>
      </c>
      <c r="X69" s="3478"/>
      <c r="Y69" s="3479"/>
      <c r="Z69" s="2336"/>
      <c r="AA69" s="2336"/>
      <c r="AB69" s="2336"/>
      <c r="AC69" s="2336"/>
      <c r="AD69" s="2336"/>
      <c r="AE69" s="2336"/>
      <c r="AF69" s="2336"/>
      <c r="AG69" s="2336"/>
      <c r="AH69" s="2150" t="str">
        <f t="shared" si="0"/>
        <v>B-4.2.2.7</v>
      </c>
    </row>
    <row r="70" spans="1:34" ht="55.25" customHeight="1">
      <c r="A70" s="2150" t="s">
        <v>2923</v>
      </c>
      <c r="B70" s="2336"/>
      <c r="C70" s="2336"/>
      <c r="D70" s="2336"/>
      <c r="E70" s="2336"/>
      <c r="F70" s="2336"/>
      <c r="G70" s="2336"/>
      <c r="H70" s="2336"/>
      <c r="I70" s="2336"/>
      <c r="J70" s="3478"/>
      <c r="K70" s="3479"/>
      <c r="L70" s="2336"/>
      <c r="M70" s="2335"/>
      <c r="N70" s="2335"/>
      <c r="O70" s="3480"/>
      <c r="P70" s="3480"/>
      <c r="Q70" s="2336"/>
      <c r="R70" s="2336"/>
      <c r="S70" s="3480"/>
      <c r="T70" s="3480"/>
      <c r="U70" s="2335" t="str">
        <f t="shared" si="1"/>
        <v/>
      </c>
      <c r="V70" s="2335" t="str">
        <f t="shared" si="2"/>
        <v/>
      </c>
      <c r="W70" s="2335" t="str">
        <f t="shared" si="3"/>
        <v/>
      </c>
      <c r="X70" s="3478"/>
      <c r="Y70" s="3479"/>
      <c r="Z70" s="2336"/>
      <c r="AA70" s="2336"/>
      <c r="AB70" s="2336"/>
      <c r="AC70" s="2336"/>
      <c r="AD70" s="2336"/>
      <c r="AE70" s="2336"/>
      <c r="AF70" s="2336"/>
      <c r="AG70" s="2336"/>
      <c r="AH70" s="2150" t="str">
        <f t="shared" si="0"/>
        <v>B-4.2.2.8</v>
      </c>
    </row>
    <row r="71" spans="1:34" ht="55.25" customHeight="1">
      <c r="A71" s="2150" t="s">
        <v>2924</v>
      </c>
      <c r="B71" s="2336"/>
      <c r="C71" s="2336"/>
      <c r="D71" s="2336"/>
      <c r="E71" s="2336"/>
      <c r="F71" s="2336"/>
      <c r="G71" s="2336"/>
      <c r="H71" s="2336"/>
      <c r="I71" s="2336"/>
      <c r="J71" s="3478"/>
      <c r="K71" s="3479"/>
      <c r="L71" s="2336"/>
      <c r="M71" s="2335"/>
      <c r="N71" s="2335"/>
      <c r="O71" s="3480"/>
      <c r="P71" s="3480"/>
      <c r="Q71" s="2336"/>
      <c r="R71" s="2336"/>
      <c r="S71" s="3480"/>
      <c r="T71" s="3480"/>
      <c r="U71" s="2335" t="str">
        <f t="shared" si="1"/>
        <v/>
      </c>
      <c r="V71" s="2335" t="str">
        <f t="shared" si="2"/>
        <v/>
      </c>
      <c r="W71" s="2335" t="str">
        <f t="shared" si="3"/>
        <v/>
      </c>
      <c r="X71" s="3478"/>
      <c r="Y71" s="3479"/>
      <c r="Z71" s="2336"/>
      <c r="AA71" s="2336"/>
      <c r="AB71" s="2336"/>
      <c r="AC71" s="2336"/>
      <c r="AD71" s="2336"/>
      <c r="AE71" s="2336"/>
      <c r="AF71" s="2336"/>
      <c r="AG71" s="2336"/>
      <c r="AH71" s="2150" t="str">
        <f t="shared" si="0"/>
        <v>B-4.2.2.9</v>
      </c>
    </row>
    <row r="72" spans="1:34" ht="55.25" customHeight="1">
      <c r="A72" s="2150" t="s">
        <v>2925</v>
      </c>
      <c r="B72" s="2336"/>
      <c r="C72" s="2336"/>
      <c r="D72" s="2336"/>
      <c r="E72" s="2336"/>
      <c r="F72" s="2336"/>
      <c r="G72" s="2336"/>
      <c r="H72" s="2336"/>
      <c r="I72" s="2336"/>
      <c r="J72" s="3478"/>
      <c r="K72" s="3479"/>
      <c r="L72" s="2336"/>
      <c r="M72" s="2335"/>
      <c r="N72" s="2335"/>
      <c r="O72" s="3480"/>
      <c r="P72" s="3480"/>
      <c r="Q72" s="2336"/>
      <c r="R72" s="2336"/>
      <c r="S72" s="3480"/>
      <c r="T72" s="3480"/>
      <c r="U72" s="2335" t="str">
        <f t="shared" si="1"/>
        <v/>
      </c>
      <c r="V72" s="2335" t="str">
        <f t="shared" si="2"/>
        <v/>
      </c>
      <c r="W72" s="2335" t="str">
        <f t="shared" si="3"/>
        <v/>
      </c>
      <c r="X72" s="3478"/>
      <c r="Y72" s="3479"/>
      <c r="Z72" s="2336"/>
      <c r="AA72" s="2336"/>
      <c r="AB72" s="2336"/>
      <c r="AC72" s="2336"/>
      <c r="AD72" s="2336"/>
      <c r="AE72" s="2336"/>
      <c r="AF72" s="2336"/>
      <c r="AG72" s="2336"/>
      <c r="AH72" s="2150" t="str">
        <f t="shared" si="0"/>
        <v>B-4.2.2.10</v>
      </c>
    </row>
    <row r="73" spans="1:34" ht="55.25" customHeight="1">
      <c r="A73" s="2150" t="s">
        <v>2926</v>
      </c>
      <c r="B73" s="2336"/>
      <c r="C73" s="2336"/>
      <c r="D73" s="2336"/>
      <c r="E73" s="2336"/>
      <c r="F73" s="2336"/>
      <c r="G73" s="2336"/>
      <c r="H73" s="2336"/>
      <c r="I73" s="2336"/>
      <c r="J73" s="3478"/>
      <c r="K73" s="3479"/>
      <c r="L73" s="2336"/>
      <c r="M73" s="2335"/>
      <c r="N73" s="2335"/>
      <c r="O73" s="3480"/>
      <c r="P73" s="3480"/>
      <c r="Q73" s="2336"/>
      <c r="R73" s="2336"/>
      <c r="S73" s="3480"/>
      <c r="T73" s="3480"/>
      <c r="U73" s="2335" t="str">
        <f t="shared" si="1"/>
        <v/>
      </c>
      <c r="V73" s="2335" t="str">
        <f t="shared" si="2"/>
        <v/>
      </c>
      <c r="W73" s="2335" t="str">
        <f t="shared" si="3"/>
        <v/>
      </c>
      <c r="X73" s="3478"/>
      <c r="Y73" s="3479"/>
      <c r="Z73" s="2336"/>
      <c r="AA73" s="2336"/>
      <c r="AB73" s="2336"/>
      <c r="AC73" s="2336"/>
      <c r="AD73" s="2336"/>
      <c r="AE73" s="2336"/>
      <c r="AF73" s="2336"/>
      <c r="AG73" s="2336"/>
      <c r="AH73" s="2150" t="str">
        <f t="shared" si="0"/>
        <v>B-4.2.2.11</v>
      </c>
    </row>
    <row r="74" spans="1:34" ht="55.25" customHeight="1">
      <c r="A74" s="2150" t="s">
        <v>2927</v>
      </c>
      <c r="B74" s="2336"/>
      <c r="C74" s="2336"/>
      <c r="D74" s="2336"/>
      <c r="E74" s="2336"/>
      <c r="F74" s="2336"/>
      <c r="G74" s="2336"/>
      <c r="H74" s="2336"/>
      <c r="I74" s="2336"/>
      <c r="J74" s="3478"/>
      <c r="K74" s="3479"/>
      <c r="L74" s="2336"/>
      <c r="M74" s="2335"/>
      <c r="N74" s="2335"/>
      <c r="O74" s="3480"/>
      <c r="P74" s="3480"/>
      <c r="Q74" s="2336"/>
      <c r="R74" s="2336"/>
      <c r="S74" s="3480"/>
      <c r="T74" s="3480"/>
      <c r="U74" s="2335" t="str">
        <f t="shared" si="1"/>
        <v/>
      </c>
      <c r="V74" s="2335" t="str">
        <f t="shared" si="2"/>
        <v/>
      </c>
      <c r="W74" s="2335" t="str">
        <f t="shared" si="3"/>
        <v/>
      </c>
      <c r="X74" s="3478"/>
      <c r="Y74" s="3479"/>
      <c r="Z74" s="2336"/>
      <c r="AA74" s="2336"/>
      <c r="AB74" s="2336"/>
      <c r="AC74" s="2336"/>
      <c r="AD74" s="2336"/>
      <c r="AE74" s="2336"/>
      <c r="AF74" s="2336"/>
      <c r="AG74" s="2336"/>
      <c r="AH74" s="2150" t="str">
        <f t="shared" si="0"/>
        <v>B-4.2.2.12</v>
      </c>
    </row>
    <row r="75" spans="1:34" s="2310" customFormat="1">
      <c r="A75" s="2337" t="s">
        <v>1298</v>
      </c>
      <c r="B75" s="2305"/>
      <c r="C75" s="2305"/>
      <c r="D75" s="2305"/>
      <c r="E75" s="2305"/>
      <c r="F75" s="2305"/>
      <c r="G75" s="2305"/>
      <c r="H75" s="2305"/>
      <c r="I75" s="2305"/>
      <c r="J75" s="2305"/>
      <c r="K75" s="2305"/>
      <c r="L75" s="2305"/>
      <c r="M75" s="2305"/>
      <c r="N75" s="2305"/>
      <c r="O75" s="2305"/>
      <c r="P75" s="2305"/>
      <c r="Q75" s="2305"/>
      <c r="R75" s="2305"/>
      <c r="S75" s="2305"/>
      <c r="T75" s="2305"/>
      <c r="U75" s="2305"/>
      <c r="V75" s="2305"/>
      <c r="W75" s="2305"/>
      <c r="X75" s="2305"/>
      <c r="AC75" s="2305"/>
      <c r="AD75" s="2305"/>
      <c r="AE75" s="2305"/>
      <c r="AF75" s="2305"/>
      <c r="AG75" s="2305"/>
      <c r="AH75" s="2152" t="s">
        <v>735</v>
      </c>
    </row>
    <row r="76" spans="1:34" s="2313" customFormat="1" ht="29.25" customHeight="1">
      <c r="A76" s="2117" t="s">
        <v>2928</v>
      </c>
      <c r="B76" s="2188"/>
      <c r="C76" s="2135"/>
      <c r="D76" s="2312"/>
      <c r="E76" s="2312"/>
      <c r="F76" s="2312"/>
      <c r="G76" s="2312"/>
      <c r="H76" s="2312"/>
      <c r="I76" s="2312"/>
      <c r="J76" s="2312"/>
      <c r="K76" s="2312"/>
      <c r="L76" s="2312"/>
      <c r="M76" s="2312"/>
      <c r="N76" s="2312"/>
      <c r="O76" s="2312"/>
      <c r="P76" s="2312"/>
      <c r="Q76" s="2338"/>
      <c r="R76" s="3471" t="s">
        <v>4479</v>
      </c>
      <c r="S76" s="3471"/>
      <c r="T76" s="3471"/>
      <c r="U76" s="3471"/>
      <c r="V76" s="3471"/>
      <c r="W76" s="3471"/>
      <c r="X76" s="3471"/>
      <c r="Y76" s="3471"/>
      <c r="Z76" s="3471"/>
      <c r="AA76" s="3471"/>
      <c r="AB76" s="3471"/>
      <c r="AC76" s="3471"/>
      <c r="AD76" s="3471"/>
      <c r="AE76" s="3471"/>
      <c r="AF76" s="3471"/>
      <c r="AG76" s="3471"/>
      <c r="AH76" s="3471"/>
    </row>
    <row r="77" spans="1:34" s="2313" customFormat="1" ht="15">
      <c r="A77" s="2117" t="s">
        <v>4480</v>
      </c>
      <c r="B77" s="2188"/>
      <c r="C77" s="2135"/>
      <c r="D77" s="2312"/>
      <c r="E77" s="2312"/>
      <c r="F77" s="2312"/>
      <c r="G77" s="2312"/>
      <c r="H77" s="2312"/>
      <c r="I77" s="2312"/>
      <c r="J77" s="2312"/>
      <c r="K77" s="2312"/>
      <c r="L77" s="2312"/>
      <c r="M77" s="2312"/>
      <c r="N77" s="2312"/>
      <c r="O77" s="2312"/>
      <c r="P77" s="2312"/>
      <c r="Q77" s="2338"/>
      <c r="R77" s="2135"/>
      <c r="S77" s="2312"/>
      <c r="T77" s="2312"/>
      <c r="U77" s="2312"/>
      <c r="V77" s="2312"/>
      <c r="W77" s="2312"/>
      <c r="X77" s="2312"/>
      <c r="Y77" s="2311"/>
      <c r="Z77" s="2311"/>
      <c r="AA77" s="2311"/>
      <c r="AB77" s="2311"/>
      <c r="AC77" s="2312"/>
      <c r="AD77" s="2312"/>
      <c r="AE77" s="2312"/>
      <c r="AF77" s="2312"/>
      <c r="AG77" s="2312"/>
      <c r="AH77" s="2318" t="s">
        <v>4481</v>
      </c>
    </row>
    <row r="78" spans="1:34" s="2313" customFormat="1" ht="15">
      <c r="A78" s="2117" t="s">
        <v>2929</v>
      </c>
      <c r="B78" s="2188"/>
      <c r="C78" s="2135"/>
      <c r="D78" s="2312"/>
      <c r="E78" s="2312"/>
      <c r="F78" s="2312"/>
      <c r="G78" s="2312"/>
      <c r="H78" s="2312"/>
      <c r="I78" s="2312"/>
      <c r="J78" s="2312"/>
      <c r="K78" s="2312"/>
      <c r="L78" s="2312"/>
      <c r="M78" s="2312"/>
      <c r="N78" s="2312"/>
      <c r="O78" s="2312"/>
      <c r="P78" s="2312"/>
      <c r="Q78" s="2338"/>
      <c r="R78" s="2135"/>
      <c r="S78" s="2312"/>
      <c r="T78" s="2312"/>
      <c r="U78" s="2312"/>
      <c r="V78" s="2312"/>
      <c r="W78" s="2312"/>
      <c r="X78" s="2312"/>
      <c r="Y78" s="2311"/>
      <c r="Z78" s="2311"/>
      <c r="AA78" s="2311"/>
      <c r="AB78" s="2311"/>
      <c r="AC78" s="2312"/>
      <c r="AD78" s="2312"/>
      <c r="AE78" s="2312"/>
      <c r="AF78" s="2312"/>
      <c r="AG78" s="2312"/>
      <c r="AH78" s="2318" t="s">
        <v>4482</v>
      </c>
    </row>
    <row r="79" spans="1:34" s="2313" customFormat="1" ht="5.25" customHeight="1">
      <c r="A79" s="2339"/>
      <c r="B79" s="2311"/>
      <c r="C79" s="2311"/>
      <c r="D79" s="2311"/>
      <c r="E79" s="2311"/>
      <c r="F79" s="2311"/>
      <c r="G79" s="2311"/>
      <c r="H79" s="2311"/>
      <c r="I79" s="2311"/>
      <c r="J79" s="2311"/>
      <c r="K79" s="2311"/>
      <c r="L79" s="2311"/>
      <c r="M79" s="2311"/>
      <c r="N79" s="2311"/>
      <c r="O79" s="2311"/>
      <c r="P79" s="2311"/>
      <c r="Q79" s="2311"/>
      <c r="R79" s="2311"/>
      <c r="S79" s="2311"/>
      <c r="T79" s="2311"/>
      <c r="U79" s="2311"/>
      <c r="V79" s="2311"/>
      <c r="W79" s="2311"/>
      <c r="X79" s="2311"/>
      <c r="Y79" s="2311"/>
      <c r="Z79" s="2311"/>
      <c r="AA79" s="2311"/>
      <c r="AB79" s="2311"/>
      <c r="AC79" s="2311"/>
      <c r="AD79" s="2311"/>
      <c r="AE79" s="2311"/>
      <c r="AF79" s="2311"/>
      <c r="AG79" s="2311"/>
      <c r="AH79" s="2311"/>
    </row>
    <row r="80" spans="1:34" ht="22.5" customHeight="1">
      <c r="A80" s="2340" t="s">
        <v>2930</v>
      </c>
      <c r="B80" s="2341"/>
      <c r="C80" s="2341"/>
      <c r="D80" s="2341"/>
      <c r="E80" s="2341"/>
      <c r="F80" s="2341"/>
      <c r="G80" s="2341"/>
      <c r="H80" s="2341"/>
      <c r="I80" s="2341"/>
      <c r="J80" s="2341"/>
      <c r="K80" s="2341"/>
      <c r="L80" s="2341"/>
      <c r="M80" s="2341"/>
      <c r="N80" s="2341"/>
      <c r="O80" s="2341"/>
      <c r="P80" s="2109"/>
      <c r="Q80" s="2342"/>
      <c r="R80" s="2343"/>
      <c r="S80" s="2341"/>
      <c r="T80" s="2341"/>
      <c r="U80" s="2341"/>
      <c r="V80" s="2341"/>
      <c r="W80" s="2341"/>
      <c r="X80" s="2341"/>
      <c r="Y80" s="2341"/>
      <c r="Z80" s="2341"/>
      <c r="AA80" s="2341"/>
      <c r="AB80" s="2341"/>
      <c r="AC80" s="2308"/>
      <c r="AD80" s="2341"/>
      <c r="AE80" s="2109"/>
      <c r="AF80" s="2109"/>
      <c r="AG80" s="2109"/>
      <c r="AH80" s="2344" t="s">
        <v>2931</v>
      </c>
    </row>
    <row r="81" spans="1:34" s="2301" customFormat="1" ht="96" customHeight="1">
      <c r="A81" s="2092" t="s">
        <v>210</v>
      </c>
      <c r="B81" s="3138" t="s">
        <v>2932</v>
      </c>
      <c r="C81" s="3140"/>
      <c r="D81" s="3438" t="s">
        <v>4476</v>
      </c>
      <c r="E81" s="3439"/>
      <c r="F81" s="2092" t="s">
        <v>2933</v>
      </c>
      <c r="G81" s="2094" t="s">
        <v>2934</v>
      </c>
      <c r="H81" s="2094" t="s">
        <v>2902</v>
      </c>
      <c r="I81" s="2094" t="s">
        <v>2935</v>
      </c>
      <c r="J81" s="2094" t="s">
        <v>2936</v>
      </c>
      <c r="K81" s="2094" t="s">
        <v>2937</v>
      </c>
      <c r="L81" s="2094" t="s">
        <v>2938</v>
      </c>
      <c r="M81" s="2094" t="s">
        <v>4343</v>
      </c>
      <c r="N81" s="2094" t="s">
        <v>4284</v>
      </c>
      <c r="O81" s="3472" t="s">
        <v>1279</v>
      </c>
      <c r="P81" s="3472"/>
      <c r="Q81" s="2094" t="s">
        <v>631</v>
      </c>
      <c r="R81" s="2094" t="s">
        <v>224</v>
      </c>
      <c r="S81" s="3472" t="s">
        <v>1316</v>
      </c>
      <c r="T81" s="3472"/>
      <c r="U81" s="2094" t="s">
        <v>4266</v>
      </c>
      <c r="V81" s="2094" t="s">
        <v>4267</v>
      </c>
      <c r="W81" s="2094" t="s">
        <v>2939</v>
      </c>
      <c r="X81" s="2094" t="s">
        <v>2940</v>
      </c>
      <c r="Y81" s="2094" t="s">
        <v>2941</v>
      </c>
      <c r="Z81" s="2092" t="s">
        <v>2942</v>
      </c>
      <c r="AA81" s="2094" t="s">
        <v>2546</v>
      </c>
      <c r="AB81" s="2094" t="s">
        <v>2943</v>
      </c>
      <c r="AC81" s="2092" t="s">
        <v>2944</v>
      </c>
      <c r="AD81" s="3438" t="s">
        <v>4344</v>
      </c>
      <c r="AE81" s="3439"/>
      <c r="AF81" s="3438" t="s">
        <v>2884</v>
      </c>
      <c r="AG81" s="3439"/>
      <c r="AH81" s="2092" t="s">
        <v>358</v>
      </c>
    </row>
    <row r="82" spans="1:34" ht="80" customHeight="1">
      <c r="A82" s="2331" t="s">
        <v>2945</v>
      </c>
      <c r="B82" s="2345" t="s">
        <v>992</v>
      </c>
      <c r="C82" s="2346"/>
      <c r="D82" s="2345" t="s">
        <v>2946</v>
      </c>
      <c r="E82" s="2346"/>
      <c r="F82" s="2347">
        <v>1</v>
      </c>
      <c r="G82" s="2347" t="s">
        <v>2947</v>
      </c>
      <c r="H82" s="2347">
        <v>2021</v>
      </c>
      <c r="I82" s="2347">
        <v>8.8000000000000007</v>
      </c>
      <c r="J82" s="2347">
        <v>12.5</v>
      </c>
      <c r="K82" s="2347">
        <v>15</v>
      </c>
      <c r="L82" s="2648">
        <v>0</v>
      </c>
      <c r="M82" s="2347">
        <v>1</v>
      </c>
      <c r="N82" s="2347">
        <v>2</v>
      </c>
      <c r="O82" s="3473"/>
      <c r="P82" s="3474"/>
      <c r="Q82" s="2843" t="s">
        <v>2948</v>
      </c>
      <c r="R82" s="2331"/>
      <c r="S82" s="3475" t="s">
        <v>5041</v>
      </c>
      <c r="T82" s="3475"/>
      <c r="U82" s="2349">
        <v>2</v>
      </c>
      <c r="V82" s="2349">
        <v>1</v>
      </c>
      <c r="W82" s="2331">
        <v>0</v>
      </c>
      <c r="X82" s="2331">
        <v>15</v>
      </c>
      <c r="Y82" s="2844">
        <v>12.5</v>
      </c>
      <c r="Z82" s="2844">
        <v>8.8000000000000007</v>
      </c>
      <c r="AA82" s="2844">
        <v>2021</v>
      </c>
      <c r="AB82" s="2844" t="s">
        <v>5040</v>
      </c>
      <c r="AC82" s="2844">
        <v>1</v>
      </c>
      <c r="AD82" s="3476" t="s">
        <v>5039</v>
      </c>
      <c r="AE82" s="3477"/>
      <c r="AF82" s="3476" t="s">
        <v>4874</v>
      </c>
      <c r="AG82" s="3477"/>
      <c r="AH82" s="2331" t="str">
        <f>A82</f>
        <v>B-4.2.3.1</v>
      </c>
    </row>
    <row r="83" spans="1:34" ht="80" customHeight="1">
      <c r="A83" s="2331" t="s">
        <v>2949</v>
      </c>
      <c r="B83" s="3465"/>
      <c r="C83" s="3466"/>
      <c r="D83" s="3465"/>
      <c r="E83" s="3466"/>
      <c r="F83" s="2351"/>
      <c r="G83" s="2351"/>
      <c r="H83" s="2351"/>
      <c r="I83" s="2351"/>
      <c r="J83" s="2351"/>
      <c r="K83" s="2350"/>
      <c r="L83" s="2350"/>
      <c r="M83" s="2352"/>
      <c r="N83" s="2352"/>
      <c r="O83" s="3467"/>
      <c r="P83" s="3467"/>
      <c r="Q83" s="2350"/>
      <c r="R83" s="2348"/>
      <c r="S83" s="3468"/>
      <c r="T83" s="3468"/>
      <c r="U83" s="2349" t="str">
        <f t="shared" ref="U83:U88" si="4">IF(N83&gt;0,N83,"")</f>
        <v/>
      </c>
      <c r="V83" s="2349" t="str">
        <f t="shared" ref="V83:V88" si="5">IF(M83&gt;0,M83,"")</f>
        <v/>
      </c>
      <c r="W83" s="2348"/>
      <c r="X83" s="2348"/>
      <c r="Y83" s="2350"/>
      <c r="Z83" s="2350"/>
      <c r="AA83" s="2350"/>
      <c r="AB83" s="2350"/>
      <c r="AC83" s="2350"/>
      <c r="AD83" s="3469"/>
      <c r="AE83" s="3470"/>
      <c r="AF83" s="3469"/>
      <c r="AG83" s="3470"/>
      <c r="AH83" s="2331" t="str">
        <f t="shared" ref="AH83:AH88" si="6">A83</f>
        <v>B-4.2.3.2</v>
      </c>
    </row>
    <row r="84" spans="1:34" ht="80" customHeight="1">
      <c r="A84" s="2331" t="s">
        <v>2950</v>
      </c>
      <c r="B84" s="3465"/>
      <c r="C84" s="3466"/>
      <c r="D84" s="3465"/>
      <c r="E84" s="3466"/>
      <c r="F84" s="2351"/>
      <c r="G84" s="2351"/>
      <c r="H84" s="2351"/>
      <c r="I84" s="2351"/>
      <c r="J84" s="2351"/>
      <c r="K84" s="2350"/>
      <c r="L84" s="2350"/>
      <c r="M84" s="2352"/>
      <c r="N84" s="2352"/>
      <c r="O84" s="3467"/>
      <c r="P84" s="3467"/>
      <c r="Q84" s="2350"/>
      <c r="R84" s="2348"/>
      <c r="S84" s="3468"/>
      <c r="T84" s="3468"/>
      <c r="U84" s="2349" t="str">
        <f t="shared" si="4"/>
        <v/>
      </c>
      <c r="V84" s="2349" t="str">
        <f t="shared" si="5"/>
        <v/>
      </c>
      <c r="W84" s="2348"/>
      <c r="X84" s="2348"/>
      <c r="Y84" s="2350"/>
      <c r="Z84" s="2350"/>
      <c r="AA84" s="2350"/>
      <c r="AB84" s="2350"/>
      <c r="AC84" s="2350"/>
      <c r="AD84" s="3469"/>
      <c r="AE84" s="3470"/>
      <c r="AF84" s="3469"/>
      <c r="AG84" s="3470"/>
      <c r="AH84" s="2331" t="str">
        <f t="shared" si="6"/>
        <v>B-4.2.3.3</v>
      </c>
    </row>
    <row r="85" spans="1:34" ht="80" customHeight="1">
      <c r="A85" s="2331" t="s">
        <v>2951</v>
      </c>
      <c r="B85" s="3465"/>
      <c r="C85" s="3466"/>
      <c r="D85" s="3465"/>
      <c r="E85" s="3466"/>
      <c r="F85" s="2351"/>
      <c r="G85" s="2351"/>
      <c r="H85" s="2351"/>
      <c r="I85" s="2351"/>
      <c r="J85" s="2351"/>
      <c r="K85" s="2350"/>
      <c r="L85" s="2350"/>
      <c r="M85" s="2352"/>
      <c r="N85" s="2352"/>
      <c r="O85" s="3467"/>
      <c r="P85" s="3467"/>
      <c r="Q85" s="2350"/>
      <c r="R85" s="2348"/>
      <c r="S85" s="3468"/>
      <c r="T85" s="3468"/>
      <c r="U85" s="2349" t="str">
        <f t="shared" si="4"/>
        <v/>
      </c>
      <c r="V85" s="2349" t="str">
        <f t="shared" si="5"/>
        <v/>
      </c>
      <c r="W85" s="2348"/>
      <c r="X85" s="2348"/>
      <c r="Y85" s="2350"/>
      <c r="Z85" s="2350"/>
      <c r="AA85" s="2350"/>
      <c r="AB85" s="2350"/>
      <c r="AC85" s="2350"/>
      <c r="AD85" s="3469"/>
      <c r="AE85" s="3470"/>
      <c r="AF85" s="3469"/>
      <c r="AG85" s="3470"/>
      <c r="AH85" s="2331" t="str">
        <f t="shared" si="6"/>
        <v>B-4.2.3.4</v>
      </c>
    </row>
    <row r="86" spans="1:34" ht="80" customHeight="1">
      <c r="A86" s="2331" t="s">
        <v>2952</v>
      </c>
      <c r="B86" s="3465"/>
      <c r="C86" s="3466"/>
      <c r="D86" s="3465"/>
      <c r="E86" s="3466"/>
      <c r="F86" s="2351"/>
      <c r="G86" s="2351"/>
      <c r="H86" s="2351"/>
      <c r="I86" s="2351"/>
      <c r="J86" s="2351"/>
      <c r="K86" s="2350"/>
      <c r="L86" s="2350"/>
      <c r="M86" s="2352"/>
      <c r="N86" s="2352"/>
      <c r="O86" s="3467"/>
      <c r="P86" s="3467"/>
      <c r="Q86" s="2350"/>
      <c r="R86" s="2348"/>
      <c r="S86" s="3468"/>
      <c r="T86" s="3468"/>
      <c r="U86" s="2349" t="str">
        <f t="shared" si="4"/>
        <v/>
      </c>
      <c r="V86" s="2349" t="str">
        <f t="shared" si="5"/>
        <v/>
      </c>
      <c r="W86" s="2348"/>
      <c r="X86" s="2348"/>
      <c r="Y86" s="2350"/>
      <c r="Z86" s="2350"/>
      <c r="AA86" s="2350"/>
      <c r="AB86" s="2350"/>
      <c r="AC86" s="2350"/>
      <c r="AD86" s="3469"/>
      <c r="AE86" s="3470"/>
      <c r="AF86" s="3469"/>
      <c r="AG86" s="3470"/>
      <c r="AH86" s="2331" t="str">
        <f t="shared" si="6"/>
        <v>B-4.2.3.5</v>
      </c>
    </row>
    <row r="87" spans="1:34" ht="80" customHeight="1">
      <c r="A87" s="2331" t="s">
        <v>2953</v>
      </c>
      <c r="B87" s="3465"/>
      <c r="C87" s="3466"/>
      <c r="D87" s="3465"/>
      <c r="E87" s="3466"/>
      <c r="F87" s="2351"/>
      <c r="G87" s="2351"/>
      <c r="H87" s="2351"/>
      <c r="I87" s="2351"/>
      <c r="J87" s="2351"/>
      <c r="K87" s="2350"/>
      <c r="L87" s="2350"/>
      <c r="M87" s="2352"/>
      <c r="N87" s="2352"/>
      <c r="O87" s="3467"/>
      <c r="P87" s="3467"/>
      <c r="Q87" s="2350"/>
      <c r="R87" s="2348"/>
      <c r="S87" s="3468"/>
      <c r="T87" s="3468"/>
      <c r="U87" s="2349" t="str">
        <f t="shared" si="4"/>
        <v/>
      </c>
      <c r="V87" s="2349" t="str">
        <f t="shared" si="5"/>
        <v/>
      </c>
      <c r="W87" s="2348"/>
      <c r="X87" s="2348"/>
      <c r="Y87" s="2350"/>
      <c r="Z87" s="2350"/>
      <c r="AA87" s="2350"/>
      <c r="AB87" s="2350"/>
      <c r="AC87" s="2350"/>
      <c r="AD87" s="3469"/>
      <c r="AE87" s="3470"/>
      <c r="AF87" s="3469"/>
      <c r="AG87" s="3470"/>
      <c r="AH87" s="2331" t="str">
        <f t="shared" si="6"/>
        <v>B-4.2.3.6</v>
      </c>
    </row>
    <row r="88" spans="1:34" ht="80" customHeight="1">
      <c r="A88" s="2331" t="s">
        <v>2954</v>
      </c>
      <c r="B88" s="3465"/>
      <c r="C88" s="3466"/>
      <c r="D88" s="3465"/>
      <c r="E88" s="3466"/>
      <c r="F88" s="2351"/>
      <c r="G88" s="2351"/>
      <c r="H88" s="2351"/>
      <c r="I88" s="2351"/>
      <c r="J88" s="2351"/>
      <c r="K88" s="2350"/>
      <c r="L88" s="2350"/>
      <c r="M88" s="2352"/>
      <c r="N88" s="2352"/>
      <c r="O88" s="3467"/>
      <c r="P88" s="3467"/>
      <c r="Q88" s="2350"/>
      <c r="R88" s="2348"/>
      <c r="S88" s="3468"/>
      <c r="T88" s="3468"/>
      <c r="U88" s="2349" t="str">
        <f t="shared" si="4"/>
        <v/>
      </c>
      <c r="V88" s="2349" t="str">
        <f t="shared" si="5"/>
        <v/>
      </c>
      <c r="W88" s="2348"/>
      <c r="X88" s="2348"/>
      <c r="Y88" s="2350"/>
      <c r="Z88" s="2350"/>
      <c r="AA88" s="2350"/>
      <c r="AB88" s="2350"/>
      <c r="AC88" s="2350"/>
      <c r="AD88" s="3469"/>
      <c r="AE88" s="3470"/>
      <c r="AF88" s="3469"/>
      <c r="AG88" s="3470"/>
      <c r="AH88" s="2331" t="str">
        <f t="shared" si="6"/>
        <v>B-4.2.3.7</v>
      </c>
    </row>
    <row r="89" spans="1:34" s="2310" customFormat="1">
      <c r="A89" s="2353" t="s">
        <v>1298</v>
      </c>
      <c r="B89" s="2305"/>
      <c r="C89" s="2305"/>
      <c r="D89" s="2305"/>
      <c r="E89" s="2305"/>
      <c r="F89" s="2305"/>
      <c r="G89" s="2305"/>
      <c r="H89" s="2305"/>
      <c r="I89" s="2305"/>
      <c r="J89" s="2305"/>
      <c r="K89" s="2305"/>
      <c r="L89" s="2305"/>
      <c r="M89" s="2305"/>
      <c r="N89" s="2305"/>
      <c r="O89" s="2305"/>
      <c r="P89" s="2305"/>
      <c r="Q89" s="2305"/>
      <c r="R89" s="2305"/>
      <c r="S89" s="2305"/>
      <c r="T89" s="2305"/>
      <c r="U89" s="2305"/>
      <c r="V89" s="2354"/>
      <c r="W89" s="2305"/>
      <c r="X89" s="2305"/>
      <c r="Y89" s="2305"/>
      <c r="Z89" s="2305"/>
      <c r="AA89" s="2305"/>
      <c r="AB89" s="2305"/>
      <c r="AD89" s="2305"/>
      <c r="AE89" s="2305"/>
      <c r="AF89" s="2305"/>
      <c r="AG89" s="2305"/>
      <c r="AH89" s="2152" t="s">
        <v>735</v>
      </c>
    </row>
    <row r="90" spans="1:34" s="2358" customFormat="1" ht="33.75" customHeight="1">
      <c r="A90" s="2117" t="s">
        <v>2955</v>
      </c>
      <c r="B90" s="2355"/>
      <c r="C90" s="2117"/>
      <c r="D90" s="2356"/>
      <c r="E90" s="2356"/>
      <c r="F90" s="2356"/>
      <c r="G90" s="2356"/>
      <c r="H90" s="2356"/>
      <c r="I90" s="2357"/>
      <c r="J90" s="2357"/>
      <c r="K90" s="2357"/>
      <c r="L90" s="2357"/>
      <c r="M90" s="2357"/>
      <c r="N90" s="2357"/>
      <c r="O90" s="2357"/>
      <c r="P90" s="2357"/>
      <c r="Q90" s="2338"/>
      <c r="R90" s="3425" t="s">
        <v>4483</v>
      </c>
      <c r="S90" s="3425"/>
      <c r="T90" s="3425"/>
      <c r="U90" s="3425"/>
      <c r="V90" s="3425"/>
      <c r="W90" s="3425"/>
      <c r="X90" s="3425"/>
      <c r="Y90" s="3425"/>
      <c r="Z90" s="3425"/>
      <c r="AA90" s="3425"/>
      <c r="AB90" s="3425"/>
      <c r="AC90" s="3425"/>
      <c r="AD90" s="3425"/>
      <c r="AE90" s="3425"/>
      <c r="AF90" s="3425"/>
      <c r="AG90" s="3425"/>
      <c r="AH90" s="3425"/>
    </row>
    <row r="91" spans="1:34" s="2358" customFormat="1" ht="14.5">
      <c r="A91" s="2117" t="s">
        <v>4480</v>
      </c>
      <c r="B91" s="2355"/>
      <c r="C91" s="2135"/>
      <c r="D91" s="2357"/>
      <c r="E91" s="2357"/>
      <c r="F91" s="2357"/>
      <c r="G91" s="2357"/>
      <c r="H91" s="2357"/>
      <c r="I91" s="2357"/>
      <c r="J91" s="2357"/>
      <c r="K91" s="2357"/>
      <c r="L91" s="2357"/>
      <c r="M91" s="2357"/>
      <c r="N91" s="2357"/>
      <c r="O91" s="2357"/>
      <c r="P91" s="2357"/>
      <c r="Q91" s="2338"/>
      <c r="R91" s="2135"/>
      <c r="S91" s="2357"/>
      <c r="T91" s="2357"/>
      <c r="U91" s="2357"/>
      <c r="V91" s="2357"/>
      <c r="W91" s="2357"/>
      <c r="X91" s="2357"/>
      <c r="Y91" s="2357"/>
      <c r="Z91" s="2357"/>
      <c r="AA91" s="2357"/>
      <c r="AB91" s="2357"/>
      <c r="AD91" s="2357"/>
      <c r="AE91" s="2357"/>
      <c r="AF91" s="2357"/>
      <c r="AG91" s="2338"/>
      <c r="AH91" s="2320" t="s">
        <v>4484</v>
      </c>
    </row>
    <row r="92" spans="1:34" s="2358" customFormat="1" ht="18.75" customHeight="1">
      <c r="A92" s="2117" t="s">
        <v>2956</v>
      </c>
      <c r="B92" s="2355"/>
      <c r="C92" s="2135"/>
      <c r="D92" s="2315"/>
      <c r="E92" s="2315"/>
      <c r="F92" s="2315"/>
      <c r="G92" s="2315"/>
      <c r="H92" s="2315"/>
      <c r="I92" s="2315"/>
      <c r="J92" s="2315"/>
      <c r="K92" s="2359"/>
      <c r="L92" s="2359"/>
      <c r="M92" s="2359"/>
      <c r="N92" s="2359"/>
      <c r="O92" s="2359"/>
      <c r="P92" s="2359"/>
      <c r="Q92" s="2359"/>
      <c r="R92" s="2135"/>
      <c r="S92" s="2357"/>
      <c r="T92" s="2357"/>
      <c r="U92" s="2357"/>
      <c r="V92" s="2357"/>
      <c r="W92" s="2357"/>
      <c r="X92" s="2357"/>
      <c r="Y92" s="2357"/>
      <c r="Z92" s="2357"/>
      <c r="AA92" s="2357"/>
      <c r="AB92" s="2357"/>
      <c r="AD92" s="2357"/>
      <c r="AE92" s="2357"/>
      <c r="AF92" s="2357"/>
      <c r="AG92" s="2338"/>
      <c r="AH92" s="2320" t="s">
        <v>4475</v>
      </c>
    </row>
    <row r="93" spans="1:34" s="2313" customFormat="1" ht="13">
      <c r="A93" s="2360"/>
      <c r="B93" s="2311"/>
      <c r="C93" s="2311"/>
      <c r="D93" s="2311"/>
      <c r="E93" s="2311"/>
      <c r="F93" s="2311"/>
      <c r="G93" s="2311"/>
      <c r="H93" s="2311"/>
      <c r="I93" s="2311"/>
      <c r="J93" s="2311"/>
      <c r="K93" s="2311"/>
      <c r="L93" s="2311"/>
      <c r="M93" s="2311"/>
      <c r="N93" s="2311"/>
      <c r="O93" s="2311"/>
      <c r="P93" s="2311"/>
      <c r="Q93" s="2311"/>
      <c r="R93" s="2311"/>
      <c r="S93" s="2311"/>
      <c r="T93" s="2311"/>
      <c r="U93" s="2311"/>
      <c r="V93" s="2311"/>
      <c r="W93" s="2311"/>
      <c r="X93" s="2311"/>
      <c r="Y93" s="2311"/>
      <c r="Z93" s="2311"/>
      <c r="AA93" s="2311"/>
      <c r="AB93" s="2311"/>
      <c r="AC93" s="2311"/>
      <c r="AD93" s="2311"/>
      <c r="AE93" s="2311"/>
      <c r="AF93" s="2311"/>
      <c r="AG93" s="2311"/>
      <c r="AH93" s="2311"/>
    </row>
    <row r="94" spans="1:34" s="2313" customFormat="1" ht="13">
      <c r="A94" s="2360"/>
      <c r="B94" s="2311"/>
      <c r="C94" s="2311"/>
      <c r="D94" s="2311"/>
      <c r="E94" s="2311"/>
      <c r="F94" s="2311"/>
      <c r="G94" s="2311"/>
      <c r="H94" s="2311"/>
      <c r="I94" s="2311"/>
      <c r="J94" s="2311"/>
      <c r="K94" s="2311"/>
      <c r="L94" s="2311"/>
      <c r="M94" s="2311"/>
      <c r="N94" s="2311"/>
      <c r="O94" s="2311"/>
      <c r="P94" s="2311"/>
      <c r="Q94" s="2311"/>
      <c r="R94" s="2311"/>
      <c r="S94" s="2311"/>
      <c r="T94" s="2311"/>
      <c r="U94" s="2311"/>
      <c r="V94" s="2311"/>
      <c r="W94" s="2311"/>
      <c r="X94" s="2311"/>
      <c r="Y94" s="2311"/>
      <c r="Z94" s="2311"/>
      <c r="AA94" s="2311"/>
      <c r="AB94" s="2311"/>
      <c r="AD94" s="2311"/>
      <c r="AE94" s="2311"/>
      <c r="AF94" s="2311"/>
      <c r="AG94" s="2311"/>
      <c r="AH94" s="2311"/>
    </row>
    <row r="95" spans="1:34" s="2313" customFormat="1" ht="13">
      <c r="A95" s="2360"/>
      <c r="B95" s="2311"/>
      <c r="C95" s="2311"/>
      <c r="D95" s="2311"/>
      <c r="E95" s="2311"/>
      <c r="F95" s="2311"/>
      <c r="G95" s="2311"/>
      <c r="H95" s="2311"/>
      <c r="I95" s="2311"/>
      <c r="J95" s="2311"/>
      <c r="K95" s="2311"/>
      <c r="L95" s="2311"/>
      <c r="M95" s="2311"/>
      <c r="N95" s="2311"/>
      <c r="O95" s="2311"/>
      <c r="P95" s="2311"/>
      <c r="Q95" s="2311"/>
      <c r="R95" s="2311"/>
      <c r="S95" s="2311"/>
      <c r="T95" s="2311"/>
      <c r="U95" s="2311"/>
      <c r="V95" s="2311"/>
      <c r="W95" s="2311"/>
      <c r="X95" s="2311"/>
      <c r="Y95" s="2311"/>
      <c r="Z95" s="2311"/>
      <c r="AA95" s="2311"/>
      <c r="AB95" s="2311"/>
      <c r="AC95" s="2311"/>
      <c r="AD95" s="2311"/>
      <c r="AE95" s="2311"/>
      <c r="AF95" s="2311"/>
      <c r="AG95" s="2311"/>
      <c r="AH95" s="2311"/>
    </row>
    <row r="96" spans="1:34" s="2313" customFormat="1" ht="13">
      <c r="A96" s="2360"/>
      <c r="B96" s="2311"/>
      <c r="C96" s="2311"/>
      <c r="D96" s="2311"/>
      <c r="E96" s="2311"/>
      <c r="F96" s="2311"/>
      <c r="G96" s="2311"/>
      <c r="H96" s="2311"/>
      <c r="I96" s="2311"/>
      <c r="J96" s="2311"/>
      <c r="K96" s="2311"/>
      <c r="L96" s="2311"/>
      <c r="M96" s="2311"/>
      <c r="N96" s="2311"/>
      <c r="O96" s="2311"/>
      <c r="P96" s="2311"/>
      <c r="Q96" s="2311"/>
      <c r="R96" s="2311"/>
      <c r="S96" s="2311"/>
      <c r="T96" s="2311"/>
      <c r="U96" s="2311"/>
      <c r="V96" s="2311"/>
      <c r="W96" s="2311"/>
      <c r="X96" s="2311"/>
      <c r="Y96" s="2311"/>
      <c r="Z96" s="2311"/>
      <c r="AA96" s="2311"/>
      <c r="AB96" s="2311"/>
      <c r="AC96" s="2311"/>
      <c r="AD96" s="2311"/>
      <c r="AE96" s="2311"/>
      <c r="AF96" s="2311"/>
      <c r="AG96" s="2311"/>
      <c r="AH96" s="2311"/>
    </row>
    <row r="97" spans="1:34" s="2313" customFormat="1" ht="13">
      <c r="A97" s="2304"/>
      <c r="B97" s="2311"/>
      <c r="C97" s="2311"/>
      <c r="D97" s="2311"/>
      <c r="E97" s="2311"/>
      <c r="F97" s="2311"/>
      <c r="G97" s="2311"/>
      <c r="H97" s="2311"/>
      <c r="I97" s="2311"/>
      <c r="J97" s="2311"/>
      <c r="K97" s="2311"/>
      <c r="L97" s="2311"/>
      <c r="M97" s="2311"/>
      <c r="N97" s="2311"/>
      <c r="O97" s="2311"/>
      <c r="P97" s="2311"/>
      <c r="Q97" s="2311"/>
      <c r="R97" s="2311"/>
      <c r="S97" s="2311"/>
      <c r="T97" s="2311"/>
      <c r="U97" s="2311"/>
      <c r="V97" s="2311"/>
      <c r="W97" s="2311"/>
      <c r="X97" s="2311"/>
      <c r="Y97" s="2311"/>
      <c r="Z97" s="2311"/>
      <c r="AA97" s="2311"/>
      <c r="AB97" s="2311"/>
      <c r="AC97" s="2311"/>
      <c r="AD97" s="2311"/>
      <c r="AE97" s="2311"/>
      <c r="AF97" s="2311"/>
      <c r="AG97" s="2311"/>
      <c r="AH97" s="2311"/>
    </row>
    <row r="98" spans="1:34" s="2313" customFormat="1" ht="14.5">
      <c r="A98" s="2361"/>
      <c r="B98" s="2315"/>
      <c r="C98" s="2315"/>
      <c r="D98" s="2315"/>
      <c r="E98" s="2315"/>
      <c r="F98" s="2315"/>
      <c r="G98" s="2315"/>
      <c r="H98" s="2315"/>
      <c r="I98" s="2315"/>
      <c r="J98" s="2315"/>
      <c r="K98" s="2311"/>
      <c r="L98" s="2311"/>
      <c r="M98" s="2311"/>
      <c r="N98" s="2359"/>
      <c r="O98" s="2311"/>
      <c r="P98" s="2311"/>
      <c r="Q98" s="2311"/>
      <c r="R98" s="2311"/>
      <c r="S98" s="2311"/>
      <c r="T98" s="2311"/>
      <c r="U98" s="2311"/>
      <c r="V98" s="2311"/>
      <c r="W98" s="2311"/>
      <c r="X98" s="2311"/>
      <c r="Y98" s="2311"/>
      <c r="Z98" s="2311"/>
      <c r="AA98" s="2311"/>
      <c r="AB98" s="2311"/>
      <c r="AC98" s="2311"/>
      <c r="AD98" s="2311"/>
      <c r="AE98" s="2311"/>
      <c r="AF98" s="2311"/>
      <c r="AG98" s="2311"/>
      <c r="AH98" s="2311"/>
    </row>
    <row r="99" spans="1:34" s="2313" customFormat="1" ht="15" customHeight="1">
      <c r="A99" s="2360"/>
      <c r="B99" s="2311"/>
      <c r="C99" s="2311"/>
      <c r="D99" s="2311"/>
      <c r="E99" s="2311"/>
      <c r="F99" s="2311"/>
      <c r="G99" s="2311"/>
      <c r="H99" s="2311"/>
      <c r="I99" s="2311"/>
      <c r="J99" s="2311"/>
      <c r="K99" s="2311"/>
      <c r="L99" s="2311"/>
      <c r="M99" s="2311"/>
      <c r="N99" s="2311"/>
      <c r="O99" s="2311"/>
      <c r="P99" s="2311"/>
      <c r="Q99" s="2311"/>
      <c r="R99" s="2315"/>
      <c r="S99" s="2315"/>
      <c r="T99" s="2315"/>
      <c r="U99" s="2315"/>
      <c r="V99" s="2315"/>
      <c r="W99" s="2315"/>
      <c r="X99" s="2315"/>
      <c r="Y99" s="2315"/>
      <c r="Z99" s="2311"/>
      <c r="AA99" s="2311"/>
      <c r="AB99" s="2311"/>
      <c r="AC99" s="2359"/>
      <c r="AD99" s="2311"/>
      <c r="AE99" s="2311"/>
      <c r="AF99" s="2311"/>
      <c r="AG99" s="2311"/>
      <c r="AH99" s="2362"/>
    </row>
    <row r="100" spans="1:34" s="2313" customFormat="1" ht="13">
      <c r="A100" s="2339"/>
      <c r="B100" s="2311"/>
      <c r="C100" s="2311"/>
      <c r="D100" s="2311"/>
      <c r="E100" s="2311"/>
      <c r="F100" s="2311"/>
      <c r="G100" s="2311"/>
      <c r="H100" s="2311"/>
      <c r="I100" s="2311"/>
      <c r="J100" s="2311"/>
      <c r="K100" s="2311"/>
      <c r="L100" s="2311"/>
      <c r="M100" s="2311"/>
      <c r="N100" s="2311"/>
      <c r="O100" s="2311"/>
      <c r="P100" s="2311"/>
      <c r="Q100" s="2311"/>
      <c r="R100" s="2311"/>
      <c r="S100" s="2311"/>
      <c r="T100" s="2311"/>
      <c r="U100" s="2311"/>
      <c r="V100" s="2311"/>
      <c r="W100" s="2311"/>
      <c r="X100" s="2311"/>
      <c r="Y100" s="2311"/>
      <c r="Z100" s="2311"/>
      <c r="AA100" s="2311"/>
      <c r="AB100" s="2311"/>
      <c r="AC100" s="2311"/>
      <c r="AD100" s="2311"/>
      <c r="AE100" s="2311"/>
      <c r="AF100" s="2311"/>
      <c r="AG100" s="2311"/>
      <c r="AH100" s="2311"/>
    </row>
    <row r="101" spans="1:34" s="2313" customFormat="1" ht="13">
      <c r="A101" s="2339"/>
      <c r="B101" s="2311"/>
      <c r="C101" s="2311"/>
      <c r="D101" s="2311"/>
      <c r="E101" s="2311"/>
      <c r="F101" s="2311"/>
      <c r="G101" s="2311"/>
      <c r="H101" s="2311"/>
      <c r="I101" s="2311"/>
      <c r="J101" s="2311"/>
      <c r="K101" s="2311"/>
      <c r="L101" s="2311"/>
      <c r="M101" s="2311"/>
      <c r="N101" s="2311"/>
      <c r="O101" s="2311"/>
      <c r="P101" s="2311"/>
      <c r="Q101" s="2311"/>
      <c r="R101" s="2311"/>
      <c r="S101" s="2311"/>
      <c r="T101" s="2311"/>
      <c r="U101" s="2311"/>
      <c r="V101" s="2311"/>
      <c r="W101" s="2311"/>
      <c r="X101" s="2311"/>
      <c r="Y101" s="2311"/>
      <c r="Z101" s="2311"/>
      <c r="AA101" s="2311"/>
      <c r="AB101" s="2311"/>
      <c r="AC101" s="2311"/>
      <c r="AD101" s="2311"/>
      <c r="AE101" s="2311"/>
      <c r="AF101" s="2311"/>
      <c r="AG101" s="2311"/>
      <c r="AH101" s="2311"/>
    </row>
    <row r="102" spans="1:34" s="2313" customFormat="1" ht="13">
      <c r="A102" s="2339"/>
      <c r="B102" s="2311"/>
      <c r="C102" s="2311"/>
      <c r="D102" s="2311"/>
      <c r="E102" s="2311"/>
      <c r="F102" s="2311"/>
      <c r="G102" s="2311"/>
      <c r="H102" s="2311"/>
      <c r="I102" s="2311"/>
      <c r="J102" s="2311"/>
      <c r="K102" s="2311"/>
      <c r="L102" s="2311"/>
      <c r="M102" s="2311"/>
      <c r="N102" s="2311"/>
      <c r="O102" s="2311"/>
      <c r="P102" s="2311"/>
      <c r="Q102" s="2311"/>
      <c r="R102" s="2311"/>
      <c r="S102" s="2311"/>
      <c r="T102" s="2311"/>
      <c r="U102" s="2311"/>
      <c r="V102" s="2311"/>
      <c r="W102" s="2311"/>
      <c r="X102" s="2311"/>
      <c r="Y102" s="2311"/>
      <c r="Z102" s="2311"/>
      <c r="AA102" s="2311"/>
      <c r="AB102" s="2311"/>
      <c r="AC102" s="2311"/>
      <c r="AD102" s="2311"/>
      <c r="AE102" s="2311"/>
      <c r="AF102" s="2311"/>
      <c r="AG102" s="2311"/>
      <c r="AH102" s="2311"/>
    </row>
    <row r="103" spans="1:34" s="2313" customFormat="1" ht="13">
      <c r="A103" s="919"/>
      <c r="B103" s="919"/>
      <c r="C103" s="919"/>
      <c r="D103" s="898"/>
      <c r="E103" s="898"/>
      <c r="F103" s="898"/>
      <c r="G103" s="898"/>
      <c r="H103" s="898"/>
      <c r="I103" s="898"/>
      <c r="J103" s="898"/>
      <c r="K103" s="898"/>
      <c r="L103" s="898"/>
      <c r="M103" s="898"/>
      <c r="N103" s="898"/>
      <c r="O103" s="898"/>
      <c r="P103" s="898"/>
      <c r="Q103" s="898"/>
      <c r="R103" s="2311"/>
      <c r="S103" s="2311"/>
      <c r="T103" s="2311"/>
      <c r="U103" s="2311"/>
      <c r="V103" s="2311"/>
      <c r="W103" s="2311"/>
      <c r="X103" s="2311"/>
      <c r="Y103" s="2311"/>
      <c r="Z103" s="2311"/>
      <c r="AA103" s="2311"/>
      <c r="AB103" s="2311"/>
      <c r="AC103" s="2311"/>
      <c r="AD103" s="2311"/>
      <c r="AE103" s="2311"/>
      <c r="AF103" s="2311"/>
      <c r="AG103" s="2311"/>
      <c r="AH103" s="2311"/>
    </row>
    <row r="104" spans="1:34">
      <c r="R104" s="898"/>
      <c r="S104" s="898"/>
      <c r="T104" s="898"/>
      <c r="U104" s="898"/>
      <c r="V104" s="898"/>
      <c r="W104" s="898"/>
      <c r="X104" s="898"/>
      <c r="Y104" s="898"/>
      <c r="Z104" s="898"/>
      <c r="AA104" s="898"/>
      <c r="AB104" s="898"/>
      <c r="AC104" s="898"/>
      <c r="AD104" s="898"/>
      <c r="AE104" s="898"/>
      <c r="AF104" s="898"/>
      <c r="AG104" s="898"/>
      <c r="AH104" s="898"/>
    </row>
  </sheetData>
  <mergeCells count="306">
    <mergeCell ref="AF53:AG53"/>
    <mergeCell ref="AF54:AG54"/>
    <mergeCell ref="AF55:AG55"/>
    <mergeCell ref="AF44:AG44"/>
    <mergeCell ref="AF45:AG45"/>
    <mergeCell ref="AF46:AG46"/>
    <mergeCell ref="AF47:AG47"/>
    <mergeCell ref="AF48:AG48"/>
    <mergeCell ref="AF49:AG49"/>
    <mergeCell ref="AF50:AG50"/>
    <mergeCell ref="AF51:AG51"/>
    <mergeCell ref="AF52:AG52"/>
    <mergeCell ref="AF35:AG35"/>
    <mergeCell ref="AF36:AG36"/>
    <mergeCell ref="AF37:AG37"/>
    <mergeCell ref="AF38:AG38"/>
    <mergeCell ref="AF39:AG39"/>
    <mergeCell ref="AF40:AG40"/>
    <mergeCell ref="AF41:AG41"/>
    <mergeCell ref="AF42:AG42"/>
    <mergeCell ref="AF43:AG43"/>
    <mergeCell ref="AD42:AE42"/>
    <mergeCell ref="AD43:AE43"/>
    <mergeCell ref="AD44:AE44"/>
    <mergeCell ref="AD45:AE45"/>
    <mergeCell ref="AD33:AE33"/>
    <mergeCell ref="AD34:AE34"/>
    <mergeCell ref="AD35:AE35"/>
    <mergeCell ref="AD36:AE36"/>
    <mergeCell ref="AD37:AE37"/>
    <mergeCell ref="AD38:AE38"/>
    <mergeCell ref="AD39:AE39"/>
    <mergeCell ref="AD40:AE40"/>
    <mergeCell ref="AD41:AE41"/>
    <mergeCell ref="AF33:AG33"/>
    <mergeCell ref="AF34:AG34"/>
    <mergeCell ref="AD11:AE11"/>
    <mergeCell ref="AD12:AE12"/>
    <mergeCell ref="AD13:AE13"/>
    <mergeCell ref="AD14:AE14"/>
    <mergeCell ref="AD15:AE15"/>
    <mergeCell ref="AD16:AE16"/>
    <mergeCell ref="AD17:AE17"/>
    <mergeCell ref="AD18:AE18"/>
    <mergeCell ref="AD19:AE19"/>
    <mergeCell ref="AD20:AE20"/>
    <mergeCell ref="AD21:AE21"/>
    <mergeCell ref="AD22:AE22"/>
    <mergeCell ref="AD23:AE23"/>
    <mergeCell ref="AD24:AE24"/>
    <mergeCell ref="AD25:AE25"/>
    <mergeCell ref="AD26:AE26"/>
    <mergeCell ref="AD27:AE27"/>
    <mergeCell ref="AD28:AE28"/>
    <mergeCell ref="AD29:AE29"/>
    <mergeCell ref="AD30:AE30"/>
    <mergeCell ref="AD31:AE31"/>
    <mergeCell ref="AD32:AE32"/>
    <mergeCell ref="AF24:AG24"/>
    <mergeCell ref="AF25:AG25"/>
    <mergeCell ref="AF26:AG26"/>
    <mergeCell ref="AF27:AG27"/>
    <mergeCell ref="AF28:AG28"/>
    <mergeCell ref="AF29:AG29"/>
    <mergeCell ref="AF30:AG30"/>
    <mergeCell ref="AF31:AG31"/>
    <mergeCell ref="AF32:AG32"/>
    <mergeCell ref="AF15:AG15"/>
    <mergeCell ref="AF16:AG16"/>
    <mergeCell ref="AF17:AG17"/>
    <mergeCell ref="AF18:AG18"/>
    <mergeCell ref="AF19:AG19"/>
    <mergeCell ref="AF20:AG20"/>
    <mergeCell ref="AF21:AG21"/>
    <mergeCell ref="AF22:AG22"/>
    <mergeCell ref="AF23:AG23"/>
    <mergeCell ref="AD10:AE10"/>
    <mergeCell ref="P10:Q10"/>
    <mergeCell ref="AF10:AG10"/>
    <mergeCell ref="AF9:AG9"/>
    <mergeCell ref="B14:C14"/>
    <mergeCell ref="C3:E3"/>
    <mergeCell ref="C4:E4"/>
    <mergeCell ref="B9:C9"/>
    <mergeCell ref="M9:O9"/>
    <mergeCell ref="B10:C10"/>
    <mergeCell ref="AC3:AD3"/>
    <mergeCell ref="AC4:AD4"/>
    <mergeCell ref="AF11:AG11"/>
    <mergeCell ref="AF12:AG12"/>
    <mergeCell ref="AF13:AG13"/>
    <mergeCell ref="AF14:AG14"/>
    <mergeCell ref="M10:O10"/>
    <mergeCell ref="D9:E9"/>
    <mergeCell ref="C5:E5"/>
    <mergeCell ref="T9:V9"/>
    <mergeCell ref="R9:S9"/>
    <mergeCell ref="D11:E11"/>
    <mergeCell ref="D10:E10"/>
    <mergeCell ref="T10:V10"/>
    <mergeCell ref="B19:C19"/>
    <mergeCell ref="D16:E16"/>
    <mergeCell ref="B18:C18"/>
    <mergeCell ref="D50:E50"/>
    <mergeCell ref="B49:C49"/>
    <mergeCell ref="B29:C29"/>
    <mergeCell ref="D29:E29"/>
    <mergeCell ref="B30:C30"/>
    <mergeCell ref="D30:E30"/>
    <mergeCell ref="B31:C31"/>
    <mergeCell ref="D31:E31"/>
    <mergeCell ref="B32:C32"/>
    <mergeCell ref="D32:E32"/>
    <mergeCell ref="B33:C33"/>
    <mergeCell ref="D33:E33"/>
    <mergeCell ref="B34:C34"/>
    <mergeCell ref="D34:E34"/>
    <mergeCell ref="D17:E17"/>
    <mergeCell ref="B35:C35"/>
    <mergeCell ref="D35:E35"/>
    <mergeCell ref="B36:C36"/>
    <mergeCell ref="D36:E36"/>
    <mergeCell ref="B37:C37"/>
    <mergeCell ref="D37:E37"/>
    <mergeCell ref="C2:E2"/>
    <mergeCell ref="C1:E1"/>
    <mergeCell ref="D48:E48"/>
    <mergeCell ref="R10:S10"/>
    <mergeCell ref="P9:Q9"/>
    <mergeCell ref="AD9:AE9"/>
    <mergeCell ref="B46:C46"/>
    <mergeCell ref="B11:C11"/>
    <mergeCell ref="B21:C21"/>
    <mergeCell ref="B15:C15"/>
    <mergeCell ref="B13:C13"/>
    <mergeCell ref="B20:C20"/>
    <mergeCell ref="D14:E14"/>
    <mergeCell ref="D12:E12"/>
    <mergeCell ref="D18:E18"/>
    <mergeCell ref="B16:C16"/>
    <mergeCell ref="B22:C22"/>
    <mergeCell ref="D22:E22"/>
    <mergeCell ref="B26:C26"/>
    <mergeCell ref="D26:E26"/>
    <mergeCell ref="B27:C27"/>
    <mergeCell ref="D27:E27"/>
    <mergeCell ref="B28:C28"/>
    <mergeCell ref="D28:E28"/>
    <mergeCell ref="B12:C12"/>
    <mergeCell ref="B50:C50"/>
    <mergeCell ref="D13:E13"/>
    <mergeCell ref="B51:C51"/>
    <mergeCell ref="D49:E49"/>
    <mergeCell ref="D46:E46"/>
    <mergeCell ref="D21:E21"/>
    <mergeCell ref="AD47:AE47"/>
    <mergeCell ref="AD52:AE52"/>
    <mergeCell ref="B52:C52"/>
    <mergeCell ref="B48:C48"/>
    <mergeCell ref="D20:E20"/>
    <mergeCell ref="B17:C17"/>
    <mergeCell ref="D15:E15"/>
    <mergeCell ref="B23:C23"/>
    <mergeCell ref="D23:E23"/>
    <mergeCell ref="B24:C24"/>
    <mergeCell ref="D24:E24"/>
    <mergeCell ref="B25:C25"/>
    <mergeCell ref="D25:E25"/>
    <mergeCell ref="D19:E19"/>
    <mergeCell ref="AD48:AE48"/>
    <mergeCell ref="D52:E52"/>
    <mergeCell ref="AD51:AE51"/>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7:C47"/>
    <mergeCell ref="D47:E47"/>
    <mergeCell ref="B54:C54"/>
    <mergeCell ref="D54:E54"/>
    <mergeCell ref="AD54:AE54"/>
    <mergeCell ref="B55:C55"/>
    <mergeCell ref="D55:E55"/>
    <mergeCell ref="AD55:AE55"/>
    <mergeCell ref="AD53:AE53"/>
    <mergeCell ref="AD46:AE46"/>
    <mergeCell ref="B53:C53"/>
    <mergeCell ref="D53:E53"/>
    <mergeCell ref="AD49:AE49"/>
    <mergeCell ref="AD50:AE50"/>
    <mergeCell ref="D51:E51"/>
    <mergeCell ref="B56:C56"/>
    <mergeCell ref="D56:E56"/>
    <mergeCell ref="AD56:AE56"/>
    <mergeCell ref="AF56:AG56"/>
    <mergeCell ref="R58:AH58"/>
    <mergeCell ref="J62:K62"/>
    <mergeCell ref="O62:P62"/>
    <mergeCell ref="S62:T62"/>
    <mergeCell ref="X62:Y62"/>
    <mergeCell ref="O63:P63"/>
    <mergeCell ref="S63:T63"/>
    <mergeCell ref="X63:Y63"/>
    <mergeCell ref="O64:P64"/>
    <mergeCell ref="S64:T64"/>
    <mergeCell ref="X64:Y64"/>
    <mergeCell ref="J65:K65"/>
    <mergeCell ref="O65:P65"/>
    <mergeCell ref="S65:T65"/>
    <mergeCell ref="X65:Y65"/>
    <mergeCell ref="J66:K66"/>
    <mergeCell ref="O66:P66"/>
    <mergeCell ref="S66:T66"/>
    <mergeCell ref="X66:Y66"/>
    <mergeCell ref="J67:K67"/>
    <mergeCell ref="O67:P67"/>
    <mergeCell ref="S67:T67"/>
    <mergeCell ref="X67:Y67"/>
    <mergeCell ref="J68:K68"/>
    <mergeCell ref="O68:P68"/>
    <mergeCell ref="S68:T68"/>
    <mergeCell ref="X68:Y68"/>
    <mergeCell ref="J69:K69"/>
    <mergeCell ref="O69:P69"/>
    <mergeCell ref="S69:T69"/>
    <mergeCell ref="X69:Y69"/>
    <mergeCell ref="J70:K70"/>
    <mergeCell ref="O70:P70"/>
    <mergeCell ref="S70:T70"/>
    <mergeCell ref="X70:Y70"/>
    <mergeCell ref="J71:K71"/>
    <mergeCell ref="O71:P71"/>
    <mergeCell ref="S71:T71"/>
    <mergeCell ref="X71:Y71"/>
    <mergeCell ref="J72:K72"/>
    <mergeCell ref="O72:P72"/>
    <mergeCell ref="S72:T72"/>
    <mergeCell ref="X72:Y72"/>
    <mergeCell ref="J73:K73"/>
    <mergeCell ref="O73:P73"/>
    <mergeCell ref="S73:T73"/>
    <mergeCell ref="X73:Y73"/>
    <mergeCell ref="J74:K74"/>
    <mergeCell ref="O74:P74"/>
    <mergeCell ref="S74:T74"/>
    <mergeCell ref="X74:Y74"/>
    <mergeCell ref="R76:AH76"/>
    <mergeCell ref="B81:C81"/>
    <mergeCell ref="D81:E81"/>
    <mergeCell ref="O81:P81"/>
    <mergeCell ref="S81:T81"/>
    <mergeCell ref="AD81:AE81"/>
    <mergeCell ref="AF81:AG81"/>
    <mergeCell ref="O82:P82"/>
    <mergeCell ref="S82:T82"/>
    <mergeCell ref="AD82:AE82"/>
    <mergeCell ref="AF82:AG82"/>
    <mergeCell ref="B83:C83"/>
    <mergeCell ref="D83:E83"/>
    <mergeCell ref="O83:P83"/>
    <mergeCell ref="S83:T83"/>
    <mergeCell ref="AD83:AE83"/>
    <mergeCell ref="AF83:AG83"/>
    <mergeCell ref="B84:C84"/>
    <mergeCell ref="D84:E84"/>
    <mergeCell ref="O84:P84"/>
    <mergeCell ref="S84:T84"/>
    <mergeCell ref="AD84:AE84"/>
    <mergeCell ref="AF84:AG84"/>
    <mergeCell ref="B85:C85"/>
    <mergeCell ref="D85:E85"/>
    <mergeCell ref="O85:P85"/>
    <mergeCell ref="S85:T85"/>
    <mergeCell ref="AD85:AE85"/>
    <mergeCell ref="AF85:AG85"/>
    <mergeCell ref="B88:C88"/>
    <mergeCell ref="D88:E88"/>
    <mergeCell ref="O88:P88"/>
    <mergeCell ref="S88:T88"/>
    <mergeCell ref="AD88:AE88"/>
    <mergeCell ref="AF88:AG88"/>
    <mergeCell ref="R90:AH90"/>
    <mergeCell ref="B86:C86"/>
    <mergeCell ref="D86:E86"/>
    <mergeCell ref="O86:P86"/>
    <mergeCell ref="S86:T86"/>
    <mergeCell ref="AD86:AE86"/>
    <mergeCell ref="AF86:AG86"/>
    <mergeCell ref="B87:C87"/>
    <mergeCell ref="D87:E87"/>
    <mergeCell ref="O87:P87"/>
    <mergeCell ref="S87:T87"/>
    <mergeCell ref="AD87:AE87"/>
    <mergeCell ref="AF87:AG87"/>
  </mergeCells>
  <phoneticPr fontId="180" type="noConversion"/>
  <dataValidations count="2">
    <dataValidation type="list" allowBlank="1" showInputMessage="1" showErrorMessage="1" sqref="N63:N74 N82:N88 L10:L56 W10:W56" xr:uid="{D5A6F960-19AC-4EEB-94C8-36D9A1BB34D2}">
      <formula1>"1,2,3,4"</formula1>
    </dataValidation>
    <dataValidation type="list" allowBlank="1" showInputMessage="1" showErrorMessage="1" sqref="M63:M74 M82:M88 K10:K56 X10:X56" xr:uid="{4DC3186B-ED03-411C-BC02-F858B6E1F98F}">
      <formula1>"1,2,3,4,5"</formula1>
    </dataValidation>
  </dataValidations>
  <printOptions horizontalCentered="1"/>
  <pageMargins left="0.23622047244094499" right="0.23622047244094499" top="0.70866141732283505" bottom="0.23622047244094499" header="0.196850393700787" footer="3.9370078740157501E-2"/>
  <pageSetup paperSize="9" scale="52" orientation="landscape" r:id="rId1"/>
  <headerFooter>
    <oddHeader>&amp;C&amp;K000000&amp;G</oddHeader>
    <oddFooter>&amp;R&amp;P of &amp;N</oddFooter>
    <firstFooter>&amp;R&amp;P of &amp;N</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P48"/>
  <sheetViews>
    <sheetView rightToLeft="1" view="pageBreakPreview" zoomScale="40" zoomScaleNormal="43" zoomScaleSheetLayoutView="40" workbookViewId="0">
      <selection activeCell="AK1" sqref="AJ1:AK4"/>
    </sheetView>
  </sheetViews>
  <sheetFormatPr defaultColWidth="9.36328125" defaultRowHeight="14"/>
  <cols>
    <col min="1" max="1" width="14.453125" style="2102" customWidth="1"/>
    <col min="2" max="3" width="25.6328125" style="2102" customWidth="1"/>
    <col min="4" max="39" width="10.6328125" style="2102" customWidth="1"/>
    <col min="40" max="41" width="25.6328125" style="2102" customWidth="1"/>
    <col min="42" max="42" width="13.6328125" style="2102" customWidth="1"/>
    <col min="43" max="16384" width="9.36328125" style="2102"/>
  </cols>
  <sheetData>
    <row r="1" spans="1:42" ht="25.25" customHeight="1">
      <c r="A1" s="2195" t="s">
        <v>196</v>
      </c>
      <c r="B1" s="2063"/>
      <c r="C1" s="3460" t="s">
        <v>4341</v>
      </c>
      <c r="D1" s="3460"/>
      <c r="E1" s="3460"/>
      <c r="F1" s="2276"/>
      <c r="G1" s="2276"/>
      <c r="H1" s="2276"/>
      <c r="I1" s="2276"/>
      <c r="J1" s="2276"/>
      <c r="K1" s="2277"/>
      <c r="L1" s="2276"/>
      <c r="M1" s="2277"/>
      <c r="N1" s="2276"/>
      <c r="O1" s="2277"/>
      <c r="P1" s="2276"/>
      <c r="Q1" s="2277"/>
      <c r="R1" s="2276"/>
      <c r="S1" s="2277"/>
      <c r="T1" s="2276"/>
      <c r="U1" s="2279"/>
      <c r="V1" s="2280"/>
      <c r="W1" s="2277"/>
      <c r="X1" s="2276"/>
      <c r="Y1" s="2277"/>
      <c r="Z1" s="2276"/>
      <c r="AA1" s="2277"/>
      <c r="AB1" s="2276"/>
      <c r="AC1" s="2277"/>
      <c r="AD1" s="2276"/>
      <c r="AE1" s="2277"/>
      <c r="AF1" s="2276"/>
      <c r="AG1" s="2363"/>
      <c r="AH1" s="2276"/>
      <c r="AI1" s="2276"/>
      <c r="AJ1" s="2837"/>
      <c r="AK1" s="2748" t="s">
        <v>4806</v>
      </c>
      <c r="AL1" s="2364"/>
      <c r="AM1" s="2282"/>
      <c r="AN1" s="2282"/>
      <c r="AO1" s="2365"/>
      <c r="AP1" s="2198" t="s">
        <v>1264</v>
      </c>
    </row>
    <row r="2" spans="1:42" ht="25.25" customHeight="1">
      <c r="A2" s="2195" t="s">
        <v>199</v>
      </c>
      <c r="B2" s="2063"/>
      <c r="C2" s="3463" t="s">
        <v>4244</v>
      </c>
      <c r="D2" s="3463"/>
      <c r="E2" s="3463"/>
      <c r="F2" s="2276"/>
      <c r="G2" s="2276"/>
      <c r="H2" s="2276"/>
      <c r="I2" s="2277"/>
      <c r="J2" s="2276"/>
      <c r="K2" s="2277"/>
      <c r="L2" s="2276"/>
      <c r="M2" s="2277"/>
      <c r="N2" s="2276"/>
      <c r="O2" s="2277"/>
      <c r="P2" s="2276"/>
      <c r="Q2" s="2277"/>
      <c r="R2" s="2276"/>
      <c r="S2" s="2277"/>
      <c r="T2" s="2276"/>
      <c r="U2" s="2279"/>
      <c r="V2" s="2280"/>
      <c r="W2" s="2277"/>
      <c r="X2" s="2276"/>
      <c r="Y2" s="2277"/>
      <c r="Z2" s="2276"/>
      <c r="AA2" s="2277"/>
      <c r="AB2" s="2276"/>
      <c r="AC2" s="2277"/>
      <c r="AD2" s="2276"/>
      <c r="AE2" s="2277"/>
      <c r="AF2" s="2276"/>
      <c r="AG2" s="2363"/>
      <c r="AH2" s="2276"/>
      <c r="AI2" s="2276"/>
      <c r="AJ2" s="2753"/>
      <c r="AK2" s="2748" t="s">
        <v>4982</v>
      </c>
      <c r="AL2" s="2364"/>
      <c r="AM2" s="2282"/>
      <c r="AN2" s="2282"/>
      <c r="AO2" s="2365"/>
      <c r="AP2" s="2198" t="s">
        <v>102</v>
      </c>
    </row>
    <row r="3" spans="1:42" ht="25.25" customHeight="1">
      <c r="A3" s="2195" t="s">
        <v>201</v>
      </c>
      <c r="B3" s="2063"/>
      <c r="C3" s="3463" t="s">
        <v>4337</v>
      </c>
      <c r="D3" s="3463"/>
      <c r="E3" s="3463"/>
      <c r="F3" s="2276"/>
      <c r="G3" s="2276"/>
      <c r="H3" s="2276"/>
      <c r="I3" s="2276"/>
      <c r="J3" s="2277"/>
      <c r="K3" s="2276"/>
      <c r="L3" s="2277"/>
      <c r="M3" s="2276"/>
      <c r="N3" s="2277"/>
      <c r="O3" s="2276"/>
      <c r="P3" s="2276"/>
      <c r="Q3" s="2277"/>
      <c r="R3" s="2276"/>
      <c r="S3" s="2277"/>
      <c r="T3" s="2276"/>
      <c r="U3" s="2279"/>
      <c r="V3" s="2280"/>
      <c r="W3" s="2276"/>
      <c r="X3" s="2277"/>
      <c r="Y3" s="2276"/>
      <c r="Z3" s="2277"/>
      <c r="AA3" s="2276"/>
      <c r="AB3" s="2277"/>
      <c r="AC3" s="2276"/>
      <c r="AD3" s="2276"/>
      <c r="AE3" s="2277"/>
      <c r="AF3" s="2276"/>
      <c r="AG3" s="2277"/>
      <c r="AH3" s="2276"/>
      <c r="AI3" s="2276"/>
      <c r="AJ3" s="2917" t="s">
        <v>4922</v>
      </c>
      <c r="AK3" s="2918"/>
      <c r="AL3" s="2364"/>
      <c r="AM3" s="2282"/>
      <c r="AN3" s="2282"/>
      <c r="AO3" s="2365"/>
      <c r="AP3" s="2198" t="s">
        <v>104</v>
      </c>
    </row>
    <row r="4" spans="1:42" ht="25.25" customHeight="1">
      <c r="A4" s="2195" t="s">
        <v>203</v>
      </c>
      <c r="B4" s="2063"/>
      <c r="C4" s="3464">
        <v>45237</v>
      </c>
      <c r="D4" s="3463"/>
      <c r="E4" s="3463"/>
      <c r="F4" s="2276"/>
      <c r="G4" s="2276"/>
      <c r="H4" s="2276"/>
      <c r="I4" s="2276"/>
      <c r="J4" s="2277"/>
      <c r="K4" s="2276"/>
      <c r="L4" s="2277"/>
      <c r="M4" s="2276"/>
      <c r="N4" s="2277"/>
      <c r="O4" s="2276"/>
      <c r="P4" s="2276"/>
      <c r="Q4" s="2277"/>
      <c r="R4" s="2276"/>
      <c r="S4" s="2277"/>
      <c r="T4" s="2276"/>
      <c r="U4" s="2279"/>
      <c r="V4" s="2280"/>
      <c r="W4" s="2276"/>
      <c r="X4" s="2277"/>
      <c r="Y4" s="2276"/>
      <c r="Z4" s="2277"/>
      <c r="AA4" s="2276"/>
      <c r="AB4" s="2277"/>
      <c r="AC4" s="2276"/>
      <c r="AD4" s="2276"/>
      <c r="AE4" s="2277"/>
      <c r="AF4" s="2276"/>
      <c r="AG4" s="2277"/>
      <c r="AH4" s="2276"/>
      <c r="AI4" s="2276"/>
      <c r="AJ4" s="2919">
        <v>45237</v>
      </c>
      <c r="AK4" s="2920"/>
      <c r="AL4" s="2364"/>
      <c r="AM4" s="2282"/>
      <c r="AN4" s="2282"/>
      <c r="AO4" s="2365"/>
      <c r="AP4" s="2198" t="s">
        <v>106</v>
      </c>
    </row>
    <row r="5" spans="1:42" ht="40.25" customHeight="1">
      <c r="A5" s="2283" t="s">
        <v>205</v>
      </c>
      <c r="B5" s="2284"/>
      <c r="C5" s="3463"/>
      <c r="D5" s="3463"/>
      <c r="E5" s="3463"/>
      <c r="F5" s="2366"/>
      <c r="G5" s="2366"/>
      <c r="H5" s="2366"/>
      <c r="I5" s="2367"/>
      <c r="J5" s="2368"/>
      <c r="K5" s="2367"/>
      <c r="L5" s="2368"/>
      <c r="M5" s="2367"/>
      <c r="N5" s="2368"/>
      <c r="O5" s="2367"/>
      <c r="P5" s="2367"/>
      <c r="Q5" s="2368"/>
      <c r="R5" s="2367"/>
      <c r="S5" s="2368"/>
      <c r="T5" s="2367"/>
      <c r="U5" s="2369"/>
      <c r="V5" s="2370"/>
      <c r="W5" s="2367"/>
      <c r="X5" s="2368"/>
      <c r="Y5" s="2367"/>
      <c r="Z5" s="2368"/>
      <c r="AA5" s="2367"/>
      <c r="AB5" s="2368"/>
      <c r="AC5" s="2367"/>
      <c r="AD5" s="2367"/>
      <c r="AE5" s="2368"/>
      <c r="AF5" s="2367"/>
      <c r="AG5" s="2368"/>
      <c r="AH5" s="2366"/>
      <c r="AI5" s="2366"/>
      <c r="AJ5" s="2366"/>
      <c r="AK5" s="2366"/>
      <c r="AL5" s="2371"/>
      <c r="AM5" s="2372"/>
      <c r="AN5" s="2372"/>
      <c r="AO5" s="2373"/>
      <c r="AP5" s="2199" t="s">
        <v>108</v>
      </c>
    </row>
    <row r="6" spans="1:42" s="2290" customFormat="1">
      <c r="A6" s="2285" t="s">
        <v>2867</v>
      </c>
      <c r="B6" s="2286"/>
      <c r="C6" s="2286"/>
      <c r="D6" s="2286"/>
      <c r="E6" s="2286"/>
      <c r="F6" s="2286"/>
      <c r="G6" s="2286"/>
      <c r="H6" s="2286"/>
      <c r="I6" s="2286"/>
      <c r="J6" s="2286"/>
      <c r="K6" s="2286"/>
      <c r="L6" s="2286"/>
      <c r="M6" s="2287"/>
      <c r="N6" s="2287"/>
      <c r="O6" s="2286"/>
      <c r="P6" s="2288"/>
      <c r="Q6" s="2286"/>
      <c r="R6" s="2286"/>
      <c r="S6" s="2286"/>
      <c r="T6" s="2286"/>
      <c r="U6" s="2210"/>
      <c r="V6" s="2289"/>
      <c r="W6" s="2286"/>
      <c r="X6" s="2286"/>
      <c r="Y6" s="2286"/>
      <c r="Z6" s="2286"/>
      <c r="AA6" s="2286"/>
      <c r="AB6" s="2286"/>
      <c r="AC6" s="2286"/>
      <c r="AD6" s="2286"/>
      <c r="AE6" s="2286"/>
      <c r="AF6" s="2286"/>
      <c r="AG6" s="2286"/>
      <c r="AH6" s="2286"/>
      <c r="AI6" s="2286"/>
      <c r="AJ6" s="2287"/>
      <c r="AK6" s="2287"/>
      <c r="AL6" s="2286"/>
      <c r="AM6" s="2288"/>
      <c r="AN6" s="2288"/>
      <c r="AO6" s="2286"/>
      <c r="AP6" s="2210" t="s">
        <v>2868</v>
      </c>
    </row>
    <row r="7" spans="1:42" ht="20" customHeight="1">
      <c r="A7" s="2374" t="s">
        <v>2957</v>
      </c>
      <c r="B7" s="2375"/>
      <c r="C7" s="2375"/>
      <c r="D7" s="2375"/>
      <c r="E7" s="2375"/>
      <c r="F7" s="2375"/>
      <c r="G7" s="2375"/>
      <c r="H7" s="2375"/>
      <c r="I7" s="2375"/>
      <c r="J7" s="2375"/>
      <c r="K7" s="2376"/>
      <c r="L7" s="2376"/>
      <c r="M7" s="2376"/>
      <c r="N7" s="2376"/>
      <c r="O7" s="2375"/>
      <c r="P7" s="2375"/>
      <c r="Q7" s="2375"/>
      <c r="R7" s="2375"/>
      <c r="S7" s="2375"/>
      <c r="T7" s="2375"/>
      <c r="U7" s="2377"/>
      <c r="V7" s="2378"/>
      <c r="W7" s="2375"/>
      <c r="X7" s="2375"/>
      <c r="Y7" s="2375"/>
      <c r="Z7" s="2375"/>
      <c r="AA7" s="2375"/>
      <c r="AB7" s="2375"/>
      <c r="AC7" s="2375"/>
      <c r="AD7" s="2375"/>
      <c r="AE7" s="2375"/>
      <c r="AF7" s="2376"/>
      <c r="AG7" s="2376"/>
      <c r="AH7" s="2376"/>
      <c r="AI7" s="2376"/>
      <c r="AJ7" s="2375"/>
      <c r="AK7" s="2375"/>
      <c r="AL7" s="2375"/>
      <c r="AM7" s="2375"/>
      <c r="AN7" s="2375"/>
      <c r="AO7" s="2375"/>
      <c r="AP7" s="2297" t="s">
        <v>2958</v>
      </c>
    </row>
    <row r="8" spans="1:42" ht="20" customHeight="1">
      <c r="A8" s="2379" t="s">
        <v>2959</v>
      </c>
      <c r="B8" s="2154"/>
      <c r="C8" s="2154"/>
      <c r="D8" s="2154"/>
      <c r="E8" s="2154"/>
      <c r="F8" s="2154"/>
      <c r="G8" s="2154"/>
      <c r="H8" s="2154"/>
      <c r="I8" s="2380"/>
      <c r="J8" s="2154"/>
      <c r="K8" s="2154"/>
      <c r="L8" s="2154"/>
      <c r="M8" s="2154"/>
      <c r="N8" s="2154"/>
      <c r="O8" s="2154"/>
      <c r="P8" s="2154"/>
      <c r="Q8" s="2154"/>
      <c r="R8" s="2154"/>
      <c r="S8" s="2154"/>
      <c r="T8" s="2154"/>
      <c r="U8" s="2159"/>
      <c r="V8" s="2298"/>
      <c r="W8" s="2154"/>
      <c r="X8" s="2154"/>
      <c r="Y8" s="2154"/>
      <c r="Z8" s="2154"/>
      <c r="AA8" s="2154"/>
      <c r="AB8" s="2154"/>
      <c r="AC8" s="2154"/>
      <c r="AD8" s="2380"/>
      <c r="AE8" s="2154"/>
      <c r="AF8" s="2154"/>
      <c r="AG8" s="2154"/>
      <c r="AH8" s="2154"/>
      <c r="AI8" s="2154"/>
      <c r="AJ8" s="2154"/>
      <c r="AK8" s="2154"/>
      <c r="AL8" s="2154"/>
      <c r="AM8" s="2154"/>
      <c r="AN8" s="2154"/>
      <c r="AO8" s="2154"/>
      <c r="AP8" s="2159" t="s">
        <v>2960</v>
      </c>
    </row>
    <row r="9" spans="1:42" ht="27.75" customHeight="1">
      <c r="A9" s="3502" t="s">
        <v>210</v>
      </c>
      <c r="B9" s="3506" t="s">
        <v>4485</v>
      </c>
      <c r="C9" s="3508" t="s">
        <v>2961</v>
      </c>
      <c r="D9" s="3498">
        <v>2017</v>
      </c>
      <c r="E9" s="3499"/>
      <c r="F9" s="3500"/>
      <c r="G9" s="3498">
        <v>2018</v>
      </c>
      <c r="H9" s="3499"/>
      <c r="I9" s="3500"/>
      <c r="J9" s="3498">
        <v>2019</v>
      </c>
      <c r="K9" s="3499"/>
      <c r="L9" s="3500"/>
      <c r="M9" s="3498">
        <v>2020</v>
      </c>
      <c r="N9" s="3499"/>
      <c r="O9" s="3500"/>
      <c r="P9" s="3498">
        <v>2021</v>
      </c>
      <c r="Q9" s="3499"/>
      <c r="R9" s="3500"/>
      <c r="S9" s="3498">
        <v>2022</v>
      </c>
      <c r="T9" s="3499"/>
      <c r="U9" s="3500"/>
      <c r="V9" s="3498">
        <v>2022</v>
      </c>
      <c r="W9" s="3499"/>
      <c r="X9" s="3500"/>
      <c r="Y9" s="3498">
        <v>2021</v>
      </c>
      <c r="Z9" s="3499"/>
      <c r="AA9" s="3500"/>
      <c r="AB9" s="3498">
        <v>2020</v>
      </c>
      <c r="AC9" s="3499"/>
      <c r="AD9" s="3500"/>
      <c r="AE9" s="3498">
        <v>2019</v>
      </c>
      <c r="AF9" s="3499"/>
      <c r="AG9" s="3500"/>
      <c r="AH9" s="3498">
        <v>2018</v>
      </c>
      <c r="AI9" s="3499"/>
      <c r="AJ9" s="3500"/>
      <c r="AK9" s="3498">
        <v>2017</v>
      </c>
      <c r="AL9" s="3499"/>
      <c r="AM9" s="3500"/>
      <c r="AN9" s="3504" t="s">
        <v>2911</v>
      </c>
      <c r="AO9" s="3504" t="s">
        <v>4486</v>
      </c>
      <c r="AP9" s="3504" t="s">
        <v>358</v>
      </c>
    </row>
    <row r="10" spans="1:42" ht="84">
      <c r="A10" s="3503"/>
      <c r="B10" s="3507"/>
      <c r="C10" s="3509"/>
      <c r="D10" s="2141" t="s">
        <v>2962</v>
      </c>
      <c r="E10" s="2141" t="s">
        <v>2963</v>
      </c>
      <c r="F10" s="2141" t="s">
        <v>2964</v>
      </c>
      <c r="G10" s="2141" t="s">
        <v>2962</v>
      </c>
      <c r="H10" s="2141" t="s">
        <v>2965</v>
      </c>
      <c r="I10" s="2141" t="s">
        <v>2964</v>
      </c>
      <c r="J10" s="2092" t="s">
        <v>2962</v>
      </c>
      <c r="K10" s="2092" t="s">
        <v>2963</v>
      </c>
      <c r="L10" s="2092" t="s">
        <v>2964</v>
      </c>
      <c r="M10" s="2092" t="s">
        <v>2962</v>
      </c>
      <c r="N10" s="2092" t="s">
        <v>2963</v>
      </c>
      <c r="O10" s="2092" t="s">
        <v>2966</v>
      </c>
      <c r="P10" s="2092" t="s">
        <v>2962</v>
      </c>
      <c r="Q10" s="2092" t="s">
        <v>2967</v>
      </c>
      <c r="R10" s="2092" t="s">
        <v>2964</v>
      </c>
      <c r="S10" s="2092" t="s">
        <v>2968</v>
      </c>
      <c r="T10" s="2092" t="s">
        <v>2967</v>
      </c>
      <c r="U10" s="2092" t="s">
        <v>2964</v>
      </c>
      <c r="V10" s="2141" t="s">
        <v>2969</v>
      </c>
      <c r="W10" s="2141" t="s">
        <v>2970</v>
      </c>
      <c r="X10" s="2141" t="s">
        <v>2971</v>
      </c>
      <c r="Y10" s="2141" t="s">
        <v>2972</v>
      </c>
      <c r="Z10" s="2141" t="s">
        <v>2970</v>
      </c>
      <c r="AA10" s="2141" t="s">
        <v>2971</v>
      </c>
      <c r="AB10" s="2141" t="s">
        <v>2972</v>
      </c>
      <c r="AC10" s="2141" t="s">
        <v>2970</v>
      </c>
      <c r="AD10" s="2141" t="s">
        <v>2971</v>
      </c>
      <c r="AE10" s="2141" t="s">
        <v>2972</v>
      </c>
      <c r="AF10" s="2141" t="s">
        <v>2970</v>
      </c>
      <c r="AG10" s="2141" t="s">
        <v>2971</v>
      </c>
      <c r="AH10" s="2141" t="s">
        <v>2969</v>
      </c>
      <c r="AI10" s="2141" t="s">
        <v>2970</v>
      </c>
      <c r="AJ10" s="2141" t="s">
        <v>2971</v>
      </c>
      <c r="AK10" s="2141" t="s">
        <v>2972</v>
      </c>
      <c r="AL10" s="2141" t="s">
        <v>2970</v>
      </c>
      <c r="AM10" s="2141" t="s">
        <v>2971</v>
      </c>
      <c r="AN10" s="3505"/>
      <c r="AO10" s="3505"/>
      <c r="AP10" s="3505"/>
    </row>
    <row r="11" spans="1:42" s="2290" customFormat="1" ht="40.25" customHeight="1">
      <c r="A11" s="2107" t="s">
        <v>2973</v>
      </c>
      <c r="B11" s="2107" t="s">
        <v>4487</v>
      </c>
      <c r="C11" s="2107" t="s">
        <v>4488</v>
      </c>
      <c r="D11" s="2107">
        <v>285</v>
      </c>
      <c r="E11" s="2627">
        <v>12264000</v>
      </c>
      <c r="F11" s="2107">
        <v>120000</v>
      </c>
      <c r="G11" s="2107">
        <v>285</v>
      </c>
      <c r="H11" s="2627">
        <v>12264000</v>
      </c>
      <c r="I11" s="2107">
        <v>120000</v>
      </c>
      <c r="J11" s="2107">
        <v>285</v>
      </c>
      <c r="K11" s="2627">
        <v>12264000</v>
      </c>
      <c r="L11" s="2107">
        <v>120000</v>
      </c>
      <c r="M11" s="2107">
        <v>285</v>
      </c>
      <c r="N11" s="2627">
        <v>12264000</v>
      </c>
      <c r="O11" s="2107">
        <v>120000</v>
      </c>
      <c r="P11" s="2107">
        <v>285</v>
      </c>
      <c r="Q11" s="2627">
        <v>12264000</v>
      </c>
      <c r="R11" s="2107">
        <v>120000</v>
      </c>
      <c r="S11" s="2107">
        <v>285</v>
      </c>
      <c r="T11" s="2627">
        <v>12264000</v>
      </c>
      <c r="U11" s="2107">
        <v>120000</v>
      </c>
      <c r="V11" s="2107">
        <v>120000</v>
      </c>
      <c r="W11" s="2627">
        <v>12264000</v>
      </c>
      <c r="X11" s="2107">
        <v>285</v>
      </c>
      <c r="Y11" s="2107">
        <v>120000</v>
      </c>
      <c r="Z11" s="2627">
        <v>12264000</v>
      </c>
      <c r="AA11" s="2107">
        <v>285</v>
      </c>
      <c r="AB11" s="2107">
        <v>120000</v>
      </c>
      <c r="AC11" s="2627">
        <v>12264000</v>
      </c>
      <c r="AD11" s="2107">
        <v>285</v>
      </c>
      <c r="AE11" s="2107">
        <v>120000</v>
      </c>
      <c r="AF11" s="2627">
        <v>12264000</v>
      </c>
      <c r="AG11" s="2107">
        <v>285</v>
      </c>
      <c r="AH11" s="2107">
        <v>120000</v>
      </c>
      <c r="AI11" s="2627">
        <v>12264000</v>
      </c>
      <c r="AJ11" s="2107">
        <v>285</v>
      </c>
      <c r="AK11" s="2107">
        <v>120000</v>
      </c>
      <c r="AL11" s="2627">
        <v>12264000</v>
      </c>
      <c r="AM11" s="2107">
        <v>285</v>
      </c>
      <c r="AN11" s="2107" t="s">
        <v>5042</v>
      </c>
      <c r="AO11" s="2107" t="s">
        <v>5043</v>
      </c>
      <c r="AP11" s="2107" t="str">
        <f t="shared" ref="AP11:AP24" si="0">A11</f>
        <v>B-4.3.1.1</v>
      </c>
    </row>
    <row r="12" spans="1:42" s="2290" customFormat="1" ht="40.25" customHeight="1">
      <c r="A12" s="2107" t="s">
        <v>2974</v>
      </c>
      <c r="B12" s="2107" t="s">
        <v>4489</v>
      </c>
      <c r="C12" s="2107" t="s">
        <v>4488</v>
      </c>
      <c r="D12" s="2107">
        <v>0</v>
      </c>
      <c r="E12" s="2107">
        <v>0</v>
      </c>
      <c r="F12" s="2107">
        <v>0</v>
      </c>
      <c r="G12" s="2107">
        <v>0</v>
      </c>
      <c r="H12" s="2107">
        <v>0</v>
      </c>
      <c r="I12" s="2107">
        <v>0</v>
      </c>
      <c r="J12" s="2107">
        <v>0</v>
      </c>
      <c r="K12" s="2107">
        <v>0</v>
      </c>
      <c r="L12" s="2107">
        <v>0</v>
      </c>
      <c r="M12" s="2107">
        <v>0</v>
      </c>
      <c r="N12" s="2107">
        <v>0</v>
      </c>
      <c r="O12" s="2107">
        <v>0</v>
      </c>
      <c r="P12" s="2107">
        <v>0</v>
      </c>
      <c r="Q12" s="2107">
        <v>0</v>
      </c>
      <c r="R12" s="2107">
        <v>0</v>
      </c>
      <c r="S12" s="2107">
        <v>0</v>
      </c>
      <c r="T12" s="2107">
        <v>0</v>
      </c>
      <c r="U12" s="2107">
        <v>0</v>
      </c>
      <c r="V12" s="2107">
        <v>0</v>
      </c>
      <c r="W12" s="2107">
        <v>0</v>
      </c>
      <c r="X12" s="2107">
        <v>0</v>
      </c>
      <c r="Y12" s="2107">
        <v>0</v>
      </c>
      <c r="Z12" s="2107">
        <v>0</v>
      </c>
      <c r="AA12" s="2107">
        <v>0</v>
      </c>
      <c r="AB12" s="2107">
        <v>0</v>
      </c>
      <c r="AC12" s="2107">
        <v>0</v>
      </c>
      <c r="AD12" s="2107">
        <v>0</v>
      </c>
      <c r="AE12" s="2107">
        <v>0</v>
      </c>
      <c r="AF12" s="2107">
        <v>0</v>
      </c>
      <c r="AG12" s="2107">
        <v>0</v>
      </c>
      <c r="AH12" s="2107">
        <v>0</v>
      </c>
      <c r="AI12" s="2107">
        <v>0</v>
      </c>
      <c r="AJ12" s="2107">
        <v>0</v>
      </c>
      <c r="AK12" s="2107">
        <v>0</v>
      </c>
      <c r="AL12" s="2107">
        <v>0</v>
      </c>
      <c r="AM12" s="2107">
        <v>0</v>
      </c>
      <c r="AN12" s="2107" t="s">
        <v>5042</v>
      </c>
      <c r="AO12" s="2107" t="s">
        <v>5044</v>
      </c>
      <c r="AP12" s="2107" t="str">
        <f t="shared" si="0"/>
        <v>B-4.3.1.2</v>
      </c>
    </row>
    <row r="13" spans="1:42" s="2290" customFormat="1" ht="40.25" customHeight="1">
      <c r="A13" s="2107" t="s">
        <v>2975</v>
      </c>
      <c r="B13" s="2381"/>
      <c r="C13" s="2381"/>
      <c r="D13" s="2381"/>
      <c r="E13" s="2381"/>
      <c r="F13" s="2381"/>
      <c r="G13" s="2381"/>
      <c r="H13" s="2381"/>
      <c r="I13" s="2381"/>
      <c r="J13" s="2381"/>
      <c r="K13" s="2381"/>
      <c r="L13" s="2381"/>
      <c r="M13" s="2381"/>
      <c r="N13" s="2381"/>
      <c r="O13" s="2381"/>
      <c r="P13" s="2381"/>
      <c r="Q13" s="2381"/>
      <c r="R13" s="2100"/>
      <c r="S13" s="2381"/>
      <c r="T13" s="2381"/>
      <c r="U13" s="2381"/>
      <c r="V13" s="2349"/>
      <c r="W13" s="2381"/>
      <c r="X13" s="2381"/>
      <c r="Y13" s="2381"/>
      <c r="Z13" s="2381"/>
      <c r="AA13" s="2381"/>
      <c r="AB13" s="2381"/>
      <c r="AC13" s="2381"/>
      <c r="AD13" s="2381"/>
      <c r="AE13" s="2381"/>
      <c r="AF13" s="2381"/>
      <c r="AG13" s="2381"/>
      <c r="AH13" s="2381"/>
      <c r="AI13" s="2381"/>
      <c r="AJ13" s="2381"/>
      <c r="AK13" s="2381"/>
      <c r="AL13" s="2381"/>
      <c r="AM13" s="2100"/>
      <c r="AN13" s="2381"/>
      <c r="AO13" s="2381"/>
      <c r="AP13" s="2107" t="str">
        <f t="shared" si="0"/>
        <v>B-4.3.1.3</v>
      </c>
    </row>
    <row r="14" spans="1:42" s="2290" customFormat="1" ht="40.25" customHeight="1">
      <c r="A14" s="2107" t="s">
        <v>2976</v>
      </c>
      <c r="B14" s="2381"/>
      <c r="C14" s="2381"/>
      <c r="D14" s="2381"/>
      <c r="E14" s="2381"/>
      <c r="F14" s="2381"/>
      <c r="G14" s="2381"/>
      <c r="H14" s="2381"/>
      <c r="I14" s="2381"/>
      <c r="J14" s="2381"/>
      <c r="K14" s="2381"/>
      <c r="L14" s="2381"/>
      <c r="M14" s="2381"/>
      <c r="N14" s="2381"/>
      <c r="O14" s="2381"/>
      <c r="P14" s="2381"/>
      <c r="Q14" s="2381"/>
      <c r="R14" s="2100"/>
      <c r="S14" s="2381"/>
      <c r="T14" s="2381"/>
      <c r="U14" s="2381"/>
      <c r="V14" s="2349"/>
      <c r="W14" s="2381"/>
      <c r="X14" s="2381"/>
      <c r="Y14" s="2381"/>
      <c r="Z14" s="2381"/>
      <c r="AA14" s="2381"/>
      <c r="AB14" s="2381"/>
      <c r="AC14" s="2381"/>
      <c r="AD14" s="2381"/>
      <c r="AE14" s="2381"/>
      <c r="AF14" s="2381"/>
      <c r="AG14" s="2381"/>
      <c r="AH14" s="2381"/>
      <c r="AI14" s="2381"/>
      <c r="AJ14" s="2381"/>
      <c r="AK14" s="2381"/>
      <c r="AL14" s="2381"/>
      <c r="AM14" s="2100"/>
      <c r="AN14" s="2381"/>
      <c r="AO14" s="2381"/>
      <c r="AP14" s="2107" t="str">
        <f t="shared" si="0"/>
        <v>B-4.3.1.4</v>
      </c>
    </row>
    <row r="15" spans="1:42" s="2290" customFormat="1" ht="40.25" customHeight="1">
      <c r="A15" s="2107" t="s">
        <v>2977</v>
      </c>
      <c r="B15" s="2381"/>
      <c r="C15" s="2381"/>
      <c r="D15" s="2381"/>
      <c r="E15" s="2381"/>
      <c r="F15" s="2381"/>
      <c r="G15" s="2381"/>
      <c r="H15" s="2381"/>
      <c r="I15" s="2381"/>
      <c r="J15" s="2381"/>
      <c r="K15" s="2381"/>
      <c r="L15" s="2381"/>
      <c r="M15" s="2381"/>
      <c r="N15" s="2381"/>
      <c r="O15" s="2381"/>
      <c r="P15" s="2381"/>
      <c r="Q15" s="2381"/>
      <c r="R15" s="2100"/>
      <c r="S15" s="2381"/>
      <c r="T15" s="2381"/>
      <c r="U15" s="2381"/>
      <c r="V15" s="2349"/>
      <c r="W15" s="2381"/>
      <c r="X15" s="2381"/>
      <c r="Y15" s="2381"/>
      <c r="Z15" s="2381"/>
      <c r="AA15" s="2381"/>
      <c r="AB15" s="2381"/>
      <c r="AC15" s="2381"/>
      <c r="AD15" s="2381"/>
      <c r="AE15" s="2381"/>
      <c r="AF15" s="2381"/>
      <c r="AG15" s="2381"/>
      <c r="AH15" s="2381"/>
      <c r="AI15" s="2381"/>
      <c r="AJ15" s="2381"/>
      <c r="AK15" s="2381"/>
      <c r="AL15" s="2381"/>
      <c r="AM15" s="2100"/>
      <c r="AN15" s="2381"/>
      <c r="AO15" s="2381"/>
      <c r="AP15" s="2107" t="str">
        <f t="shared" si="0"/>
        <v>B-4.3.1.5</v>
      </c>
    </row>
    <row r="16" spans="1:42" s="2290" customFormat="1" ht="40.25" customHeight="1">
      <c r="A16" s="2107" t="s">
        <v>2978</v>
      </c>
      <c r="B16" s="2381"/>
      <c r="C16" s="2381"/>
      <c r="D16" s="2381"/>
      <c r="E16" s="2381"/>
      <c r="F16" s="2381"/>
      <c r="G16" s="2381"/>
      <c r="H16" s="2381"/>
      <c r="I16" s="2381"/>
      <c r="J16" s="2381"/>
      <c r="K16" s="2381"/>
      <c r="L16" s="2381"/>
      <c r="M16" s="2381"/>
      <c r="N16" s="2381"/>
      <c r="O16" s="2381"/>
      <c r="P16" s="2381"/>
      <c r="Q16" s="2381"/>
      <c r="R16" s="2100"/>
      <c r="S16" s="2381"/>
      <c r="T16" s="2381"/>
      <c r="U16" s="2381"/>
      <c r="V16" s="2349"/>
      <c r="W16" s="2381"/>
      <c r="X16" s="2381"/>
      <c r="Y16" s="2381"/>
      <c r="Z16" s="2381"/>
      <c r="AA16" s="2381"/>
      <c r="AB16" s="2381"/>
      <c r="AC16" s="2381"/>
      <c r="AD16" s="2381"/>
      <c r="AE16" s="2381"/>
      <c r="AF16" s="2381"/>
      <c r="AG16" s="2381"/>
      <c r="AH16" s="2381"/>
      <c r="AI16" s="2381"/>
      <c r="AJ16" s="2381"/>
      <c r="AK16" s="2381"/>
      <c r="AL16" s="2381"/>
      <c r="AM16" s="2100"/>
      <c r="AN16" s="2381"/>
      <c r="AO16" s="2381"/>
      <c r="AP16" s="2107" t="str">
        <f t="shared" si="0"/>
        <v>B-4.3.1.6</v>
      </c>
    </row>
    <row r="17" spans="1:42" s="2290" customFormat="1" ht="40.25" customHeight="1">
      <c r="A17" s="2107" t="s">
        <v>2979</v>
      </c>
      <c r="B17" s="2381"/>
      <c r="C17" s="2381"/>
      <c r="D17" s="2381"/>
      <c r="E17" s="2381"/>
      <c r="F17" s="2381"/>
      <c r="G17" s="2381"/>
      <c r="H17" s="2381"/>
      <c r="I17" s="2381"/>
      <c r="J17" s="2381"/>
      <c r="K17" s="2381"/>
      <c r="L17" s="2381"/>
      <c r="M17" s="2381"/>
      <c r="N17" s="2381"/>
      <c r="O17" s="2381"/>
      <c r="P17" s="2381"/>
      <c r="Q17" s="2381"/>
      <c r="R17" s="2100"/>
      <c r="S17" s="2381"/>
      <c r="T17" s="2381"/>
      <c r="U17" s="2381"/>
      <c r="V17" s="2349"/>
      <c r="W17" s="2381"/>
      <c r="X17" s="2381"/>
      <c r="Y17" s="2381"/>
      <c r="Z17" s="2381"/>
      <c r="AA17" s="2381"/>
      <c r="AB17" s="2381"/>
      <c r="AC17" s="2381"/>
      <c r="AD17" s="2381"/>
      <c r="AE17" s="2381"/>
      <c r="AF17" s="2381"/>
      <c r="AG17" s="2381"/>
      <c r="AH17" s="2381"/>
      <c r="AI17" s="2381"/>
      <c r="AJ17" s="2381"/>
      <c r="AK17" s="2381"/>
      <c r="AL17" s="2381"/>
      <c r="AM17" s="2100"/>
      <c r="AN17" s="2381"/>
      <c r="AO17" s="2381"/>
      <c r="AP17" s="2107" t="str">
        <f t="shared" si="0"/>
        <v>B-4.3.1.7</v>
      </c>
    </row>
    <row r="18" spans="1:42" s="2290" customFormat="1" ht="40.25" customHeight="1">
      <c r="A18" s="2107" t="s">
        <v>2980</v>
      </c>
      <c r="B18" s="2381"/>
      <c r="C18" s="2382"/>
      <c r="D18" s="2381"/>
      <c r="E18" s="2381"/>
      <c r="F18" s="2381"/>
      <c r="G18" s="2381"/>
      <c r="H18" s="2381"/>
      <c r="I18" s="2381"/>
      <c r="J18" s="2381"/>
      <c r="K18" s="2381"/>
      <c r="L18" s="2381"/>
      <c r="M18" s="2381"/>
      <c r="N18" s="2381"/>
      <c r="O18" s="2381"/>
      <c r="P18" s="2381"/>
      <c r="Q18" s="2381"/>
      <c r="R18" s="2100"/>
      <c r="S18" s="2381"/>
      <c r="T18" s="2381"/>
      <c r="U18" s="2381"/>
      <c r="V18" s="2349"/>
      <c r="W18" s="2381"/>
      <c r="X18" s="2382"/>
      <c r="Y18" s="2381"/>
      <c r="Z18" s="2381"/>
      <c r="AA18" s="2381"/>
      <c r="AB18" s="2381"/>
      <c r="AC18" s="2381"/>
      <c r="AD18" s="2381"/>
      <c r="AE18" s="2381"/>
      <c r="AF18" s="2381"/>
      <c r="AG18" s="2381"/>
      <c r="AH18" s="2381"/>
      <c r="AI18" s="2381"/>
      <c r="AJ18" s="2381"/>
      <c r="AK18" s="2381"/>
      <c r="AL18" s="2381"/>
      <c r="AM18" s="2100"/>
      <c r="AN18" s="2381"/>
      <c r="AO18" s="2381"/>
      <c r="AP18" s="2107" t="str">
        <f t="shared" si="0"/>
        <v>B-4.3.1.8</v>
      </c>
    </row>
    <row r="19" spans="1:42" s="2290" customFormat="1" ht="40.25" customHeight="1">
      <c r="A19" s="2107" t="s">
        <v>2981</v>
      </c>
      <c r="B19" s="2381"/>
      <c r="C19" s="2381"/>
      <c r="D19" s="2381"/>
      <c r="E19" s="2381"/>
      <c r="F19" s="2381"/>
      <c r="G19" s="2381"/>
      <c r="H19" s="2381"/>
      <c r="I19" s="2381"/>
      <c r="J19" s="2381"/>
      <c r="K19" s="2381"/>
      <c r="L19" s="2381"/>
      <c r="M19" s="2381"/>
      <c r="N19" s="2381"/>
      <c r="O19" s="2381"/>
      <c r="P19" s="2381"/>
      <c r="Q19" s="2381"/>
      <c r="R19" s="2100"/>
      <c r="S19" s="2381"/>
      <c r="T19" s="2381"/>
      <c r="U19" s="2381"/>
      <c r="V19" s="2349"/>
      <c r="W19" s="2381"/>
      <c r="X19" s="2381"/>
      <c r="Y19" s="2381"/>
      <c r="Z19" s="2381"/>
      <c r="AA19" s="2381"/>
      <c r="AB19" s="2381"/>
      <c r="AC19" s="2381"/>
      <c r="AD19" s="2381"/>
      <c r="AE19" s="2381"/>
      <c r="AF19" s="2381"/>
      <c r="AG19" s="2381"/>
      <c r="AH19" s="2381"/>
      <c r="AI19" s="2381"/>
      <c r="AJ19" s="2381"/>
      <c r="AK19" s="2381"/>
      <c r="AL19" s="2381"/>
      <c r="AM19" s="2100"/>
      <c r="AN19" s="2381"/>
      <c r="AO19" s="2381"/>
      <c r="AP19" s="2107" t="str">
        <f>A19</f>
        <v>B-4.3.1.9</v>
      </c>
    </row>
    <row r="20" spans="1:42" s="2290" customFormat="1" ht="40.25" customHeight="1">
      <c r="A20" s="2107" t="s">
        <v>2982</v>
      </c>
      <c r="B20" s="2381"/>
      <c r="C20" s="2381"/>
      <c r="D20" s="2381"/>
      <c r="E20" s="2381"/>
      <c r="F20" s="2381"/>
      <c r="G20" s="2381"/>
      <c r="H20" s="2381"/>
      <c r="I20" s="2381"/>
      <c r="J20" s="2381"/>
      <c r="K20" s="2381"/>
      <c r="L20" s="2381"/>
      <c r="M20" s="2381"/>
      <c r="N20" s="2381"/>
      <c r="O20" s="2381"/>
      <c r="P20" s="2381"/>
      <c r="Q20" s="2381"/>
      <c r="R20" s="2100"/>
      <c r="S20" s="2381"/>
      <c r="T20" s="2381"/>
      <c r="U20" s="2381"/>
      <c r="V20" s="2349"/>
      <c r="W20" s="2381"/>
      <c r="X20" s="2381"/>
      <c r="Y20" s="2381"/>
      <c r="Z20" s="2381"/>
      <c r="AA20" s="2381"/>
      <c r="AB20" s="2381"/>
      <c r="AC20" s="2381"/>
      <c r="AD20" s="2381"/>
      <c r="AE20" s="2381"/>
      <c r="AF20" s="2381"/>
      <c r="AG20" s="2381"/>
      <c r="AH20" s="2381"/>
      <c r="AI20" s="2381"/>
      <c r="AJ20" s="2381"/>
      <c r="AK20" s="2381"/>
      <c r="AL20" s="2381"/>
      <c r="AM20" s="2100"/>
      <c r="AN20" s="2381"/>
      <c r="AO20" s="2381"/>
      <c r="AP20" s="2107" t="str">
        <f t="shared" si="0"/>
        <v>B-4.3.1.10</v>
      </c>
    </row>
    <row r="21" spans="1:42" s="2290" customFormat="1" ht="40.25" customHeight="1">
      <c r="A21" s="2107" t="s">
        <v>2983</v>
      </c>
      <c r="B21" s="2381"/>
      <c r="C21" s="2381"/>
      <c r="D21" s="2381"/>
      <c r="E21" s="2381"/>
      <c r="F21" s="2381"/>
      <c r="G21" s="2381"/>
      <c r="H21" s="2381"/>
      <c r="I21" s="2381"/>
      <c r="J21" s="2381"/>
      <c r="K21" s="2381"/>
      <c r="L21" s="2381"/>
      <c r="M21" s="2381"/>
      <c r="N21" s="2381"/>
      <c r="O21" s="2381"/>
      <c r="P21" s="2381"/>
      <c r="Q21" s="2381"/>
      <c r="R21" s="2100"/>
      <c r="S21" s="2381"/>
      <c r="T21" s="2381"/>
      <c r="U21" s="2381"/>
      <c r="V21" s="2349"/>
      <c r="W21" s="2381"/>
      <c r="X21" s="2381"/>
      <c r="Y21" s="2381"/>
      <c r="Z21" s="2381"/>
      <c r="AA21" s="2381"/>
      <c r="AB21" s="2381"/>
      <c r="AC21" s="2381"/>
      <c r="AD21" s="2381"/>
      <c r="AE21" s="2381"/>
      <c r="AF21" s="2381"/>
      <c r="AG21" s="2381"/>
      <c r="AH21" s="2381"/>
      <c r="AI21" s="2381"/>
      <c r="AJ21" s="2381"/>
      <c r="AK21" s="2381"/>
      <c r="AL21" s="2381"/>
      <c r="AM21" s="2100"/>
      <c r="AN21" s="2381"/>
      <c r="AO21" s="2381"/>
      <c r="AP21" s="2107" t="str">
        <f t="shared" si="0"/>
        <v>B-4.3.1.11</v>
      </c>
    </row>
    <row r="22" spans="1:42" s="2290" customFormat="1" ht="40.25" customHeight="1">
      <c r="A22" s="2107" t="s">
        <v>2984</v>
      </c>
      <c r="B22" s="2381"/>
      <c r="C22" s="2381"/>
      <c r="D22" s="2381"/>
      <c r="E22" s="2381"/>
      <c r="F22" s="2381"/>
      <c r="G22" s="2381"/>
      <c r="H22" s="2381"/>
      <c r="I22" s="2381"/>
      <c r="J22" s="2381"/>
      <c r="K22" s="2381"/>
      <c r="L22" s="2381"/>
      <c r="M22" s="2381"/>
      <c r="N22" s="2381"/>
      <c r="O22" s="2381"/>
      <c r="P22" s="2381"/>
      <c r="Q22" s="2381"/>
      <c r="R22" s="2100"/>
      <c r="S22" s="2381"/>
      <c r="T22" s="2381"/>
      <c r="U22" s="2381"/>
      <c r="V22" s="2349"/>
      <c r="W22" s="2381"/>
      <c r="X22" s="2381"/>
      <c r="Y22" s="2381"/>
      <c r="Z22" s="2381"/>
      <c r="AA22" s="2381"/>
      <c r="AB22" s="2381"/>
      <c r="AC22" s="2381"/>
      <c r="AD22" s="2381"/>
      <c r="AE22" s="2381"/>
      <c r="AF22" s="2381"/>
      <c r="AG22" s="2381"/>
      <c r="AH22" s="2381"/>
      <c r="AI22" s="2381"/>
      <c r="AJ22" s="2381"/>
      <c r="AK22" s="2381"/>
      <c r="AL22" s="2381"/>
      <c r="AM22" s="2100"/>
      <c r="AN22" s="2381"/>
      <c r="AO22" s="2381"/>
      <c r="AP22" s="2107" t="str">
        <f t="shared" si="0"/>
        <v>B-4.3.1.12</v>
      </c>
    </row>
    <row r="23" spans="1:42" s="2290" customFormat="1" ht="40.25" customHeight="1">
      <c r="A23" s="2107" t="s">
        <v>2985</v>
      </c>
      <c r="B23" s="2381"/>
      <c r="C23" s="2381"/>
      <c r="D23" s="2381"/>
      <c r="E23" s="2381"/>
      <c r="F23" s="2381"/>
      <c r="G23" s="2381"/>
      <c r="H23" s="2381"/>
      <c r="I23" s="2381"/>
      <c r="J23" s="2381"/>
      <c r="K23" s="2381"/>
      <c r="L23" s="2381"/>
      <c r="M23" s="2381"/>
      <c r="N23" s="2381"/>
      <c r="O23" s="2381"/>
      <c r="P23" s="2381"/>
      <c r="Q23" s="2381"/>
      <c r="R23" s="2100"/>
      <c r="S23" s="2381"/>
      <c r="T23" s="2381"/>
      <c r="U23" s="2381"/>
      <c r="V23" s="2349"/>
      <c r="W23" s="2381"/>
      <c r="X23" s="2381"/>
      <c r="Y23" s="2381"/>
      <c r="Z23" s="2381"/>
      <c r="AA23" s="2381"/>
      <c r="AB23" s="2381"/>
      <c r="AC23" s="2381"/>
      <c r="AD23" s="2381"/>
      <c r="AE23" s="2381"/>
      <c r="AF23" s="2381"/>
      <c r="AG23" s="2381"/>
      <c r="AH23" s="2381"/>
      <c r="AI23" s="2381"/>
      <c r="AJ23" s="2381"/>
      <c r="AK23" s="2381"/>
      <c r="AL23" s="2381"/>
      <c r="AM23" s="2100"/>
      <c r="AN23" s="2381"/>
      <c r="AO23" s="2381"/>
      <c r="AP23" s="2107" t="str">
        <f t="shared" si="0"/>
        <v>B-4.3.1.13</v>
      </c>
    </row>
    <row r="24" spans="1:42" s="2290" customFormat="1" ht="40.25" customHeight="1">
      <c r="A24" s="2107" t="s">
        <v>2986</v>
      </c>
      <c r="B24" s="2381"/>
      <c r="C24" s="2381"/>
      <c r="D24" s="2381"/>
      <c r="E24" s="2381"/>
      <c r="F24" s="2381"/>
      <c r="G24" s="2381"/>
      <c r="H24" s="2381"/>
      <c r="I24" s="2381"/>
      <c r="J24" s="2381"/>
      <c r="K24" s="2381"/>
      <c r="L24" s="2381"/>
      <c r="M24" s="2381"/>
      <c r="N24" s="2381"/>
      <c r="O24" s="2381"/>
      <c r="P24" s="2381"/>
      <c r="Q24" s="2381"/>
      <c r="R24" s="2100"/>
      <c r="S24" s="2381"/>
      <c r="T24" s="2381"/>
      <c r="U24" s="2381"/>
      <c r="V24" s="2349"/>
      <c r="W24" s="2381"/>
      <c r="X24" s="2381"/>
      <c r="Y24" s="2381"/>
      <c r="Z24" s="2381"/>
      <c r="AA24" s="2381"/>
      <c r="AB24" s="2381"/>
      <c r="AC24" s="2381"/>
      <c r="AD24" s="2381"/>
      <c r="AE24" s="2381"/>
      <c r="AF24" s="2381"/>
      <c r="AG24" s="2381"/>
      <c r="AH24" s="2381"/>
      <c r="AI24" s="2381"/>
      <c r="AJ24" s="2381"/>
      <c r="AK24" s="2381"/>
      <c r="AL24" s="2381"/>
      <c r="AM24" s="2100"/>
      <c r="AN24" s="2381"/>
      <c r="AO24" s="2381"/>
      <c r="AP24" s="2107" t="str">
        <f t="shared" si="0"/>
        <v>B-4.3.1.14</v>
      </c>
    </row>
    <row r="25" spans="1:42" s="2384" customFormat="1" ht="18" customHeight="1">
      <c r="A25" s="2353" t="s">
        <v>1298</v>
      </c>
      <c r="B25" s="2383"/>
      <c r="C25" s="2383"/>
      <c r="D25" s="2383"/>
      <c r="E25" s="2383"/>
      <c r="F25" s="2383"/>
      <c r="G25" s="2383"/>
      <c r="H25" s="2383"/>
      <c r="I25" s="2383"/>
      <c r="J25" s="2383"/>
      <c r="K25" s="2383"/>
      <c r="L25" s="2383"/>
      <c r="M25" s="2383"/>
      <c r="N25" s="2383"/>
      <c r="O25" s="2383"/>
      <c r="P25" s="2383"/>
      <c r="Q25" s="2383"/>
      <c r="R25" s="2383"/>
      <c r="S25" s="2383"/>
      <c r="T25" s="2383"/>
      <c r="U25" s="2383"/>
      <c r="V25" s="2383"/>
      <c r="W25" s="2383"/>
      <c r="X25" s="2383"/>
      <c r="Y25" s="2383"/>
      <c r="Z25" s="2383"/>
      <c r="AA25" s="2383"/>
      <c r="AB25" s="2383"/>
      <c r="AL25" s="2383"/>
      <c r="AM25" s="2383"/>
      <c r="AN25" s="2383"/>
      <c r="AO25" s="2383"/>
      <c r="AP25" s="2152" t="s">
        <v>735</v>
      </c>
    </row>
    <row r="26" spans="1:42" s="2358" customFormat="1" ht="32.25" customHeight="1">
      <c r="A26" s="2117" t="s">
        <v>2987</v>
      </c>
      <c r="B26" s="2355"/>
      <c r="C26" s="2117"/>
      <c r="D26" s="2356"/>
      <c r="E26" s="2356"/>
      <c r="F26" s="2356"/>
      <c r="G26" s="2356"/>
      <c r="H26" s="2356"/>
      <c r="I26" s="2356"/>
      <c r="J26" s="2356"/>
      <c r="K26" s="2356"/>
      <c r="L26" s="2356"/>
      <c r="M26" s="2356"/>
      <c r="N26" s="2356"/>
      <c r="O26" s="2356"/>
      <c r="P26" s="2356"/>
      <c r="Q26" s="2356"/>
      <c r="R26" s="2356"/>
      <c r="S26" s="2356"/>
      <c r="T26" s="2356"/>
      <c r="U26" s="2356"/>
      <c r="V26" s="3425" t="s">
        <v>4490</v>
      </c>
      <c r="W26" s="3425"/>
      <c r="X26" s="3425"/>
      <c r="Y26" s="3425"/>
      <c r="Z26" s="3425"/>
      <c r="AA26" s="3425"/>
      <c r="AB26" s="3425"/>
      <c r="AC26" s="3425"/>
      <c r="AD26" s="3425"/>
      <c r="AE26" s="3425"/>
      <c r="AF26" s="3425"/>
      <c r="AG26" s="3425"/>
      <c r="AH26" s="3425"/>
      <c r="AI26" s="3425"/>
      <c r="AJ26" s="3425"/>
      <c r="AK26" s="3425"/>
      <c r="AL26" s="3425"/>
      <c r="AM26" s="3425"/>
      <c r="AN26" s="3425"/>
      <c r="AO26" s="3425"/>
      <c r="AP26" s="3425"/>
    </row>
    <row r="27" spans="1:42" ht="25.25" customHeight="1">
      <c r="A27" s="2175" t="s">
        <v>2988</v>
      </c>
      <c r="B27" s="2175"/>
      <c r="C27" s="2177"/>
      <c r="D27" s="2177"/>
      <c r="E27" s="2177"/>
      <c r="F27" s="2177"/>
      <c r="G27" s="2177"/>
      <c r="H27" s="2177"/>
      <c r="I27" s="2385"/>
      <c r="J27" s="2177"/>
      <c r="K27" s="2177"/>
      <c r="L27" s="2177"/>
      <c r="M27" s="2177"/>
      <c r="N27" s="2177"/>
      <c r="O27" s="2177"/>
      <c r="P27" s="2177"/>
      <c r="Q27" s="2177"/>
      <c r="R27" s="2177"/>
      <c r="S27" s="2177"/>
      <c r="T27" s="2177"/>
      <c r="U27" s="2178"/>
      <c r="V27" s="2175"/>
      <c r="W27" s="2177"/>
      <c r="X27" s="2177"/>
      <c r="Y27" s="2177"/>
      <c r="Z27" s="2177"/>
      <c r="AA27" s="2177"/>
      <c r="AB27" s="2177"/>
      <c r="AC27" s="2177"/>
      <c r="AD27" s="2385"/>
      <c r="AE27" s="2177"/>
      <c r="AF27" s="2177"/>
      <c r="AG27" s="2177"/>
      <c r="AH27" s="2177"/>
      <c r="AI27" s="2177"/>
      <c r="AJ27" s="2177"/>
      <c r="AK27" s="2177"/>
      <c r="AL27" s="2177"/>
      <c r="AM27" s="2177"/>
      <c r="AN27" s="2386"/>
      <c r="AO27" s="2387"/>
      <c r="AP27" s="2388" t="s">
        <v>2989</v>
      </c>
    </row>
    <row r="28" spans="1:42" ht="24.75" customHeight="1">
      <c r="A28" s="3497" t="s">
        <v>210</v>
      </c>
      <c r="B28" s="3497" t="s">
        <v>4491</v>
      </c>
      <c r="C28" s="3497" t="s">
        <v>2990</v>
      </c>
      <c r="D28" s="3498">
        <v>2017</v>
      </c>
      <c r="E28" s="3499"/>
      <c r="F28" s="3500"/>
      <c r="G28" s="3498">
        <v>2018</v>
      </c>
      <c r="H28" s="3499"/>
      <c r="I28" s="3500"/>
      <c r="J28" s="3498">
        <v>2019</v>
      </c>
      <c r="K28" s="3499"/>
      <c r="L28" s="3500"/>
      <c r="M28" s="3498">
        <v>2020</v>
      </c>
      <c r="N28" s="3499"/>
      <c r="O28" s="3500"/>
      <c r="P28" s="3498">
        <v>2021</v>
      </c>
      <c r="Q28" s="3499"/>
      <c r="R28" s="3500"/>
      <c r="S28" s="3498">
        <v>2022</v>
      </c>
      <c r="T28" s="3499"/>
      <c r="U28" s="3500"/>
      <c r="V28" s="3498">
        <v>2022</v>
      </c>
      <c r="W28" s="3499"/>
      <c r="X28" s="3500"/>
      <c r="Y28" s="3498">
        <v>2021</v>
      </c>
      <c r="Z28" s="3499"/>
      <c r="AA28" s="3500"/>
      <c r="AB28" s="3498">
        <v>2020</v>
      </c>
      <c r="AC28" s="3499"/>
      <c r="AD28" s="3500"/>
      <c r="AE28" s="3498">
        <v>2019</v>
      </c>
      <c r="AF28" s="3499"/>
      <c r="AG28" s="3500"/>
      <c r="AH28" s="3498">
        <v>2018</v>
      </c>
      <c r="AI28" s="3499"/>
      <c r="AJ28" s="3500"/>
      <c r="AK28" s="3498">
        <v>2017</v>
      </c>
      <c r="AL28" s="3499"/>
      <c r="AM28" s="3500"/>
      <c r="AN28" s="3502" t="s">
        <v>2991</v>
      </c>
      <c r="AO28" s="3502" t="s">
        <v>4492</v>
      </c>
      <c r="AP28" s="3497" t="s">
        <v>358</v>
      </c>
    </row>
    <row r="29" spans="1:42" ht="120" customHeight="1">
      <c r="A29" s="3497"/>
      <c r="B29" s="3497"/>
      <c r="C29" s="3497"/>
      <c r="D29" s="2092" t="s">
        <v>2992</v>
      </c>
      <c r="E29" s="2092" t="s">
        <v>2963</v>
      </c>
      <c r="F29" s="2092" t="s">
        <v>2993</v>
      </c>
      <c r="G29" s="2092" t="s">
        <v>2994</v>
      </c>
      <c r="H29" s="2092" t="s">
        <v>2963</v>
      </c>
      <c r="I29" s="2092" t="s">
        <v>2995</v>
      </c>
      <c r="J29" s="2092" t="s">
        <v>2996</v>
      </c>
      <c r="K29" s="2092" t="s">
        <v>2965</v>
      </c>
      <c r="L29" s="2092" t="s">
        <v>2993</v>
      </c>
      <c r="M29" s="2092" t="s">
        <v>2962</v>
      </c>
      <c r="N29" s="2092" t="s">
        <v>2963</v>
      </c>
      <c r="O29" s="2092" t="s">
        <v>2993</v>
      </c>
      <c r="P29" s="2092" t="s">
        <v>2962</v>
      </c>
      <c r="Q29" s="2092" t="s">
        <v>2963</v>
      </c>
      <c r="R29" s="2092" t="s">
        <v>2993</v>
      </c>
      <c r="S29" s="2092" t="s">
        <v>2996</v>
      </c>
      <c r="T29" s="2092" t="s">
        <v>2963</v>
      </c>
      <c r="U29" s="2092" t="s">
        <v>2993</v>
      </c>
      <c r="V29" s="2092" t="s">
        <v>2997</v>
      </c>
      <c r="W29" s="2092" t="s">
        <v>2998</v>
      </c>
      <c r="X29" s="2092" t="s">
        <v>2971</v>
      </c>
      <c r="Y29" s="2092" t="s">
        <v>2997</v>
      </c>
      <c r="Z29" s="2092" t="s">
        <v>2998</v>
      </c>
      <c r="AA29" s="2092" t="s">
        <v>2971</v>
      </c>
      <c r="AB29" s="2092" t="s">
        <v>2997</v>
      </c>
      <c r="AC29" s="2092" t="s">
        <v>2998</v>
      </c>
      <c r="AD29" s="2092" t="s">
        <v>2971</v>
      </c>
      <c r="AE29" s="2092" t="s">
        <v>2997</v>
      </c>
      <c r="AF29" s="2092" t="s">
        <v>2998</v>
      </c>
      <c r="AG29" s="2092" t="s">
        <v>2971</v>
      </c>
      <c r="AH29" s="2092" t="s">
        <v>2997</v>
      </c>
      <c r="AI29" s="2092" t="s">
        <v>2998</v>
      </c>
      <c r="AJ29" s="2092" t="s">
        <v>2971</v>
      </c>
      <c r="AK29" s="2092" t="s">
        <v>2997</v>
      </c>
      <c r="AL29" s="2092" t="s">
        <v>2998</v>
      </c>
      <c r="AM29" s="2092" t="s">
        <v>2971</v>
      </c>
      <c r="AN29" s="3503"/>
      <c r="AO29" s="3503"/>
      <c r="AP29" s="3497"/>
    </row>
    <row r="30" spans="1:42" ht="45" customHeight="1">
      <c r="A30" s="2107" t="s">
        <v>2999</v>
      </c>
      <c r="B30" s="2390">
        <v>6</v>
      </c>
      <c r="C30" s="2390" t="s">
        <v>4270</v>
      </c>
      <c r="D30" s="2390">
        <v>0</v>
      </c>
      <c r="E30" s="2390">
        <v>0</v>
      </c>
      <c r="F30" s="2390">
        <v>0</v>
      </c>
      <c r="G30" s="2390">
        <v>0</v>
      </c>
      <c r="H30" s="2390">
        <v>0</v>
      </c>
      <c r="I30" s="2390">
        <v>0</v>
      </c>
      <c r="J30" s="2390">
        <v>0</v>
      </c>
      <c r="K30" s="2390">
        <v>0</v>
      </c>
      <c r="L30" s="2390">
        <v>0</v>
      </c>
      <c r="M30" s="2390">
        <v>0</v>
      </c>
      <c r="N30" s="2390">
        <v>0</v>
      </c>
      <c r="O30" s="2390">
        <v>0</v>
      </c>
      <c r="P30" s="2390">
        <v>0</v>
      </c>
      <c r="Q30" s="2390">
        <v>0</v>
      </c>
      <c r="R30" s="2390">
        <v>0</v>
      </c>
      <c r="S30" s="2107">
        <v>2190</v>
      </c>
      <c r="T30" s="2107">
        <v>17520</v>
      </c>
      <c r="U30" s="2107">
        <f>90*6*365</f>
        <v>197100</v>
      </c>
      <c r="V30" s="2107">
        <f>90*6*365</f>
        <v>197100</v>
      </c>
      <c r="W30" s="2107">
        <v>17520</v>
      </c>
      <c r="X30" s="2107">
        <v>2190</v>
      </c>
      <c r="Y30" s="2107">
        <v>0</v>
      </c>
      <c r="Z30" s="2107">
        <v>0</v>
      </c>
      <c r="AA30" s="2107">
        <v>0</v>
      </c>
      <c r="AB30" s="2107">
        <v>0</v>
      </c>
      <c r="AC30" s="2107">
        <v>0</v>
      </c>
      <c r="AD30" s="2107">
        <v>0</v>
      </c>
      <c r="AE30" s="2107">
        <v>0</v>
      </c>
      <c r="AF30" s="2107">
        <v>0</v>
      </c>
      <c r="AG30" s="2107">
        <v>0</v>
      </c>
      <c r="AH30" s="2107">
        <v>0</v>
      </c>
      <c r="AI30" s="2107">
        <v>0</v>
      </c>
      <c r="AJ30" s="2107">
        <v>0</v>
      </c>
      <c r="AK30" s="2107">
        <v>0</v>
      </c>
      <c r="AL30" s="2107">
        <v>0</v>
      </c>
      <c r="AM30" s="2107">
        <v>0</v>
      </c>
      <c r="AN30" s="2107" t="s">
        <v>5045</v>
      </c>
      <c r="AO30" s="2107">
        <v>6</v>
      </c>
      <c r="AP30" s="2107" t="str">
        <f>A30</f>
        <v>B-4.3.2.1</v>
      </c>
    </row>
    <row r="31" spans="1:42" ht="45" customHeight="1">
      <c r="A31" s="2107" t="s">
        <v>3000</v>
      </c>
      <c r="B31" s="2390"/>
      <c r="C31" s="2390"/>
      <c r="D31" s="2390"/>
      <c r="E31" s="2390"/>
      <c r="F31" s="2390"/>
      <c r="G31" s="2390"/>
      <c r="H31" s="2390"/>
      <c r="I31" s="2390"/>
      <c r="J31" s="2390"/>
      <c r="K31" s="2390"/>
      <c r="L31" s="2390"/>
      <c r="M31" s="2390"/>
      <c r="N31" s="2390"/>
      <c r="O31" s="2390"/>
      <c r="P31" s="2390"/>
      <c r="Q31" s="2390"/>
      <c r="R31" s="2390"/>
      <c r="S31" s="2390"/>
      <c r="T31" s="2390"/>
      <c r="U31" s="2390"/>
      <c r="V31" s="2331"/>
      <c r="W31" s="2390"/>
      <c r="X31" s="2390"/>
      <c r="Y31" s="2390"/>
      <c r="Z31" s="2390"/>
      <c r="AA31" s="2390"/>
      <c r="AB31" s="2390"/>
      <c r="AC31" s="2390"/>
      <c r="AD31" s="2390"/>
      <c r="AE31" s="2390"/>
      <c r="AF31" s="2390"/>
      <c r="AG31" s="2390"/>
      <c r="AH31" s="2390"/>
      <c r="AI31" s="2390"/>
      <c r="AJ31" s="2390"/>
      <c r="AK31" s="2390"/>
      <c r="AL31" s="2390"/>
      <c r="AM31" s="2390"/>
      <c r="AN31" s="2390"/>
      <c r="AO31" s="2390"/>
      <c r="AP31" s="2107" t="str">
        <f t="shared" ref="AP31:AP42" si="1">A31</f>
        <v>B-4.3.2.2</v>
      </c>
    </row>
    <row r="32" spans="1:42" ht="45" customHeight="1">
      <c r="A32" s="2107" t="s">
        <v>3001</v>
      </c>
      <c r="B32" s="2390"/>
      <c r="C32" s="2390"/>
      <c r="D32" s="2390"/>
      <c r="E32" s="2390"/>
      <c r="F32" s="2390"/>
      <c r="G32" s="2390"/>
      <c r="H32" s="2390"/>
      <c r="I32" s="2390"/>
      <c r="J32" s="2390"/>
      <c r="K32" s="2390"/>
      <c r="L32" s="2390"/>
      <c r="M32" s="2390"/>
      <c r="N32" s="2390"/>
      <c r="O32" s="2390"/>
      <c r="P32" s="2390"/>
      <c r="Q32" s="2390"/>
      <c r="R32" s="2390"/>
      <c r="S32" s="2390"/>
      <c r="T32" s="2390"/>
      <c r="U32" s="2390"/>
      <c r="V32" s="2331"/>
      <c r="W32" s="2390"/>
      <c r="X32" s="2390"/>
      <c r="Y32" s="2390"/>
      <c r="Z32" s="2390"/>
      <c r="AA32" s="2390"/>
      <c r="AB32" s="2390"/>
      <c r="AC32" s="2390"/>
      <c r="AD32" s="2390"/>
      <c r="AE32" s="2390"/>
      <c r="AF32" s="2390"/>
      <c r="AG32" s="2390"/>
      <c r="AH32" s="2390"/>
      <c r="AI32" s="2390"/>
      <c r="AJ32" s="2390"/>
      <c r="AK32" s="2390"/>
      <c r="AL32" s="2390"/>
      <c r="AM32" s="2390"/>
      <c r="AN32" s="2390"/>
      <c r="AO32" s="2390"/>
      <c r="AP32" s="2107" t="str">
        <f t="shared" si="1"/>
        <v>B-4.3.2.3</v>
      </c>
    </row>
    <row r="33" spans="1:42" ht="45" customHeight="1">
      <c r="A33" s="2107" t="s">
        <v>3002</v>
      </c>
      <c r="B33" s="2390"/>
      <c r="C33" s="2390"/>
      <c r="D33" s="2390"/>
      <c r="E33" s="2390"/>
      <c r="F33" s="2390"/>
      <c r="G33" s="2390"/>
      <c r="H33" s="2390"/>
      <c r="I33" s="2390"/>
      <c r="J33" s="2390"/>
      <c r="K33" s="2390"/>
      <c r="L33" s="2390"/>
      <c r="M33" s="2390"/>
      <c r="N33" s="2390"/>
      <c r="O33" s="2390"/>
      <c r="P33" s="2390"/>
      <c r="Q33" s="2390"/>
      <c r="R33" s="2390"/>
      <c r="S33" s="2390"/>
      <c r="T33" s="2390"/>
      <c r="U33" s="2390"/>
      <c r="V33" s="2331"/>
      <c r="W33" s="2390"/>
      <c r="X33" s="2390"/>
      <c r="Y33" s="2390"/>
      <c r="Z33" s="2390"/>
      <c r="AA33" s="2390"/>
      <c r="AB33" s="2390"/>
      <c r="AC33" s="2390"/>
      <c r="AD33" s="2390"/>
      <c r="AE33" s="2390"/>
      <c r="AF33" s="2390"/>
      <c r="AG33" s="2390"/>
      <c r="AH33" s="2390"/>
      <c r="AI33" s="2390"/>
      <c r="AJ33" s="2390"/>
      <c r="AK33" s="2390"/>
      <c r="AL33" s="2390"/>
      <c r="AM33" s="2390"/>
      <c r="AN33" s="2390"/>
      <c r="AO33" s="2390"/>
      <c r="AP33" s="2107" t="str">
        <f t="shared" si="1"/>
        <v>B-4.3.2.4</v>
      </c>
    </row>
    <row r="34" spans="1:42" ht="45" customHeight="1">
      <c r="A34" s="2107" t="s">
        <v>3003</v>
      </c>
      <c r="B34" s="2390"/>
      <c r="C34" s="2390"/>
      <c r="D34" s="2390"/>
      <c r="E34" s="2390"/>
      <c r="F34" s="2390"/>
      <c r="G34" s="2390"/>
      <c r="H34" s="2390"/>
      <c r="I34" s="2390"/>
      <c r="J34" s="2390"/>
      <c r="K34" s="2390"/>
      <c r="L34" s="2390"/>
      <c r="M34" s="2390"/>
      <c r="N34" s="2390"/>
      <c r="O34" s="2390"/>
      <c r="P34" s="2390"/>
      <c r="Q34" s="2390"/>
      <c r="R34" s="2390"/>
      <c r="S34" s="2390"/>
      <c r="T34" s="2390"/>
      <c r="U34" s="2390"/>
      <c r="V34" s="2331"/>
      <c r="W34" s="2390"/>
      <c r="X34" s="2390"/>
      <c r="Y34" s="2390"/>
      <c r="Z34" s="2390"/>
      <c r="AA34" s="2390"/>
      <c r="AB34" s="2390"/>
      <c r="AC34" s="2390"/>
      <c r="AD34" s="2390"/>
      <c r="AE34" s="2390"/>
      <c r="AF34" s="2390"/>
      <c r="AG34" s="2390"/>
      <c r="AH34" s="2390"/>
      <c r="AI34" s="2390"/>
      <c r="AJ34" s="2390"/>
      <c r="AK34" s="2390"/>
      <c r="AL34" s="2390"/>
      <c r="AM34" s="2390"/>
      <c r="AN34" s="2390"/>
      <c r="AO34" s="2390"/>
      <c r="AP34" s="2107" t="str">
        <f t="shared" si="1"/>
        <v>B-4.3.2.5</v>
      </c>
    </row>
    <row r="35" spans="1:42" ht="45" customHeight="1">
      <c r="A35" s="2107" t="s">
        <v>3004</v>
      </c>
      <c r="B35" s="2390"/>
      <c r="C35" s="2390"/>
      <c r="D35" s="2390"/>
      <c r="E35" s="2390"/>
      <c r="F35" s="2390"/>
      <c r="G35" s="2390"/>
      <c r="H35" s="2390"/>
      <c r="I35" s="2390"/>
      <c r="J35" s="2390"/>
      <c r="K35" s="2390"/>
      <c r="L35" s="2390"/>
      <c r="M35" s="2390"/>
      <c r="N35" s="2390"/>
      <c r="O35" s="2390"/>
      <c r="P35" s="2390"/>
      <c r="Q35" s="2390"/>
      <c r="R35" s="2390"/>
      <c r="S35" s="2390"/>
      <c r="T35" s="2390"/>
      <c r="U35" s="2390"/>
      <c r="V35" s="2331"/>
      <c r="W35" s="2390"/>
      <c r="X35" s="2390"/>
      <c r="Y35" s="2390"/>
      <c r="Z35" s="2390"/>
      <c r="AA35" s="2390"/>
      <c r="AB35" s="2390"/>
      <c r="AC35" s="2390"/>
      <c r="AD35" s="2390"/>
      <c r="AE35" s="2390"/>
      <c r="AF35" s="2390"/>
      <c r="AG35" s="2390"/>
      <c r="AH35" s="2390"/>
      <c r="AI35" s="2390"/>
      <c r="AJ35" s="2390"/>
      <c r="AK35" s="2390"/>
      <c r="AL35" s="2390"/>
      <c r="AM35" s="2390"/>
      <c r="AN35" s="2390"/>
      <c r="AO35" s="2390"/>
      <c r="AP35" s="2107" t="str">
        <f t="shared" si="1"/>
        <v>B-4.3.2.6</v>
      </c>
    </row>
    <row r="36" spans="1:42" ht="45" customHeight="1">
      <c r="A36" s="2107" t="s">
        <v>3005</v>
      </c>
      <c r="B36" s="2390"/>
      <c r="C36" s="2390"/>
      <c r="D36" s="2390"/>
      <c r="E36" s="2390"/>
      <c r="F36" s="2390"/>
      <c r="G36" s="2390"/>
      <c r="H36" s="2390"/>
      <c r="I36" s="2390"/>
      <c r="J36" s="2390"/>
      <c r="K36" s="2390"/>
      <c r="L36" s="2390"/>
      <c r="M36" s="2390"/>
      <c r="N36" s="2390"/>
      <c r="O36" s="2390"/>
      <c r="P36" s="2390"/>
      <c r="Q36" s="2390"/>
      <c r="R36" s="2390"/>
      <c r="S36" s="2390"/>
      <c r="T36" s="2390"/>
      <c r="U36" s="2390"/>
      <c r="V36" s="2331"/>
      <c r="W36" s="2390"/>
      <c r="X36" s="2390"/>
      <c r="Y36" s="2390"/>
      <c r="Z36" s="2390"/>
      <c r="AA36" s="2390"/>
      <c r="AB36" s="2390"/>
      <c r="AC36" s="2390"/>
      <c r="AD36" s="2390"/>
      <c r="AE36" s="2390"/>
      <c r="AF36" s="2390"/>
      <c r="AG36" s="2390"/>
      <c r="AH36" s="2390"/>
      <c r="AI36" s="2390"/>
      <c r="AJ36" s="2390"/>
      <c r="AK36" s="2390"/>
      <c r="AL36" s="2390"/>
      <c r="AM36" s="2390"/>
      <c r="AN36" s="2390"/>
      <c r="AO36" s="2390"/>
      <c r="AP36" s="2107" t="str">
        <f t="shared" si="1"/>
        <v>B-4.3.2.7</v>
      </c>
    </row>
    <row r="37" spans="1:42" ht="45" customHeight="1">
      <c r="A37" s="2107" t="s">
        <v>3006</v>
      </c>
      <c r="B37" s="2390"/>
      <c r="C37" s="2390"/>
      <c r="D37" s="2390"/>
      <c r="E37" s="2390"/>
      <c r="F37" s="2390"/>
      <c r="G37" s="2390"/>
      <c r="H37" s="2390"/>
      <c r="I37" s="2390"/>
      <c r="J37" s="2390"/>
      <c r="K37" s="2390"/>
      <c r="L37" s="2390"/>
      <c r="M37" s="2390"/>
      <c r="N37" s="2390"/>
      <c r="O37" s="2390"/>
      <c r="P37" s="2390"/>
      <c r="Q37" s="2390"/>
      <c r="R37" s="2390"/>
      <c r="S37" s="2390"/>
      <c r="T37" s="2390"/>
      <c r="U37" s="2390"/>
      <c r="V37" s="2331"/>
      <c r="W37" s="2390"/>
      <c r="X37" s="2390"/>
      <c r="Y37" s="2390"/>
      <c r="Z37" s="2390"/>
      <c r="AA37" s="2390"/>
      <c r="AB37" s="2390"/>
      <c r="AC37" s="2390"/>
      <c r="AD37" s="2390"/>
      <c r="AE37" s="2390"/>
      <c r="AF37" s="2390"/>
      <c r="AG37" s="2390"/>
      <c r="AH37" s="2390"/>
      <c r="AI37" s="2390"/>
      <c r="AJ37" s="2390"/>
      <c r="AK37" s="2390"/>
      <c r="AL37" s="2390"/>
      <c r="AM37" s="2390"/>
      <c r="AN37" s="2390"/>
      <c r="AO37" s="2390"/>
      <c r="AP37" s="2107" t="str">
        <f t="shared" si="1"/>
        <v>B-4.3.2.8</v>
      </c>
    </row>
    <row r="38" spans="1:42" ht="45" customHeight="1">
      <c r="A38" s="2107" t="s">
        <v>3007</v>
      </c>
      <c r="B38" s="2390"/>
      <c r="C38" s="2390"/>
      <c r="D38" s="2390"/>
      <c r="E38" s="2390"/>
      <c r="F38" s="2390"/>
      <c r="G38" s="2390"/>
      <c r="H38" s="2390"/>
      <c r="I38" s="2390"/>
      <c r="J38" s="2390"/>
      <c r="K38" s="2390"/>
      <c r="L38" s="2390"/>
      <c r="M38" s="2390"/>
      <c r="N38" s="2390"/>
      <c r="O38" s="2390"/>
      <c r="P38" s="2390"/>
      <c r="Q38" s="2390"/>
      <c r="R38" s="2390"/>
      <c r="S38" s="2390"/>
      <c r="T38" s="2390"/>
      <c r="U38" s="2390"/>
      <c r="V38" s="2331"/>
      <c r="W38" s="2390"/>
      <c r="X38" s="2390"/>
      <c r="Y38" s="2390"/>
      <c r="Z38" s="2390"/>
      <c r="AA38" s="2390"/>
      <c r="AB38" s="2390"/>
      <c r="AC38" s="2390"/>
      <c r="AD38" s="2390"/>
      <c r="AE38" s="2390"/>
      <c r="AF38" s="2390"/>
      <c r="AG38" s="2390"/>
      <c r="AH38" s="2390"/>
      <c r="AI38" s="2390"/>
      <c r="AJ38" s="2390"/>
      <c r="AK38" s="2390"/>
      <c r="AL38" s="2390"/>
      <c r="AM38" s="2390"/>
      <c r="AN38" s="2390"/>
      <c r="AO38" s="2390"/>
      <c r="AP38" s="2107" t="str">
        <f t="shared" si="1"/>
        <v>B-4.3.2.9</v>
      </c>
    </row>
    <row r="39" spans="1:42" ht="45" customHeight="1">
      <c r="A39" s="2107" t="s">
        <v>3008</v>
      </c>
      <c r="B39" s="2390"/>
      <c r="C39" s="2390"/>
      <c r="D39" s="2390"/>
      <c r="E39" s="2390"/>
      <c r="F39" s="2390"/>
      <c r="G39" s="2390"/>
      <c r="H39" s="2390"/>
      <c r="I39" s="2390"/>
      <c r="J39" s="2390"/>
      <c r="K39" s="2390"/>
      <c r="L39" s="2390"/>
      <c r="M39" s="2390"/>
      <c r="N39" s="2390"/>
      <c r="O39" s="2390"/>
      <c r="P39" s="2390"/>
      <c r="Q39" s="2390"/>
      <c r="R39" s="2390"/>
      <c r="S39" s="2390"/>
      <c r="T39" s="2390"/>
      <c r="U39" s="2390"/>
      <c r="V39" s="2331"/>
      <c r="W39" s="2390"/>
      <c r="X39" s="2390"/>
      <c r="Y39" s="2390"/>
      <c r="Z39" s="2390"/>
      <c r="AA39" s="2390"/>
      <c r="AB39" s="2390"/>
      <c r="AC39" s="2390"/>
      <c r="AD39" s="2390"/>
      <c r="AE39" s="2390"/>
      <c r="AF39" s="2390"/>
      <c r="AG39" s="2390"/>
      <c r="AH39" s="2390"/>
      <c r="AI39" s="2390"/>
      <c r="AJ39" s="2390"/>
      <c r="AK39" s="2390"/>
      <c r="AL39" s="2390"/>
      <c r="AM39" s="2390"/>
      <c r="AN39" s="2390"/>
      <c r="AO39" s="2390"/>
      <c r="AP39" s="2107" t="str">
        <f t="shared" si="1"/>
        <v>B-4.3.2.10</v>
      </c>
    </row>
    <row r="40" spans="1:42" ht="45" customHeight="1">
      <c r="A40" s="2107" t="s">
        <v>3009</v>
      </c>
      <c r="B40" s="2390"/>
      <c r="C40" s="2390"/>
      <c r="D40" s="2390"/>
      <c r="E40" s="2390"/>
      <c r="F40" s="2390"/>
      <c r="G40" s="2390"/>
      <c r="H40" s="2390"/>
      <c r="I40" s="2390"/>
      <c r="J40" s="2390"/>
      <c r="K40" s="2390"/>
      <c r="L40" s="2390"/>
      <c r="M40" s="2390"/>
      <c r="N40" s="2390"/>
      <c r="O40" s="2390"/>
      <c r="P40" s="2390"/>
      <c r="Q40" s="2390"/>
      <c r="R40" s="2390"/>
      <c r="S40" s="2390"/>
      <c r="T40" s="2390"/>
      <c r="U40" s="2390"/>
      <c r="V40" s="2331"/>
      <c r="W40" s="2390"/>
      <c r="X40" s="2390"/>
      <c r="Y40" s="2390"/>
      <c r="Z40" s="2390"/>
      <c r="AA40" s="2390"/>
      <c r="AB40" s="2390"/>
      <c r="AC40" s="2390"/>
      <c r="AD40" s="2390"/>
      <c r="AE40" s="2390"/>
      <c r="AF40" s="2390"/>
      <c r="AG40" s="2390"/>
      <c r="AH40" s="2390"/>
      <c r="AI40" s="2390"/>
      <c r="AJ40" s="2390"/>
      <c r="AK40" s="2390"/>
      <c r="AL40" s="2390"/>
      <c r="AM40" s="2390"/>
      <c r="AN40" s="2390"/>
      <c r="AO40" s="2390"/>
      <c r="AP40" s="2107" t="str">
        <f t="shared" si="1"/>
        <v>B-4.3.2.11</v>
      </c>
    </row>
    <row r="41" spans="1:42" ht="45" customHeight="1">
      <c r="A41" s="2107" t="s">
        <v>3010</v>
      </c>
      <c r="B41" s="2390"/>
      <c r="C41" s="2390"/>
      <c r="D41" s="2390"/>
      <c r="E41" s="2390"/>
      <c r="F41" s="2390"/>
      <c r="G41" s="2390"/>
      <c r="H41" s="2390"/>
      <c r="I41" s="2390"/>
      <c r="J41" s="2390"/>
      <c r="K41" s="2390"/>
      <c r="L41" s="2390"/>
      <c r="M41" s="2390"/>
      <c r="N41" s="2390"/>
      <c r="O41" s="2390"/>
      <c r="P41" s="2390"/>
      <c r="Q41" s="2390"/>
      <c r="R41" s="2390"/>
      <c r="S41" s="2390"/>
      <c r="T41" s="2390"/>
      <c r="U41" s="2390"/>
      <c r="V41" s="2331"/>
      <c r="W41" s="2390"/>
      <c r="X41" s="2390"/>
      <c r="Y41" s="2390"/>
      <c r="Z41" s="2390"/>
      <c r="AA41" s="2390"/>
      <c r="AB41" s="2390"/>
      <c r="AC41" s="2390"/>
      <c r="AD41" s="2390"/>
      <c r="AE41" s="2390"/>
      <c r="AF41" s="2390"/>
      <c r="AG41" s="2390"/>
      <c r="AH41" s="2390"/>
      <c r="AI41" s="2390"/>
      <c r="AJ41" s="2390"/>
      <c r="AK41" s="2390"/>
      <c r="AL41" s="2390"/>
      <c r="AM41" s="2390"/>
      <c r="AN41" s="2390"/>
      <c r="AO41" s="2390"/>
      <c r="AP41" s="2107" t="str">
        <f t="shared" si="1"/>
        <v>B-4.3.2.12</v>
      </c>
    </row>
    <row r="42" spans="1:42" ht="45" customHeight="1">
      <c r="A42" s="2107" t="s">
        <v>3011</v>
      </c>
      <c r="B42" s="2390"/>
      <c r="C42" s="2390"/>
      <c r="D42" s="2390"/>
      <c r="E42" s="2390"/>
      <c r="F42" s="2390"/>
      <c r="G42" s="2390"/>
      <c r="H42" s="2390"/>
      <c r="I42" s="2390"/>
      <c r="J42" s="2390"/>
      <c r="K42" s="2390"/>
      <c r="L42" s="2390"/>
      <c r="M42" s="2390"/>
      <c r="N42" s="2390"/>
      <c r="O42" s="2390"/>
      <c r="P42" s="2390"/>
      <c r="Q42" s="2390"/>
      <c r="R42" s="2390"/>
      <c r="S42" s="2390"/>
      <c r="T42" s="2390"/>
      <c r="U42" s="2390"/>
      <c r="V42" s="2331"/>
      <c r="W42" s="2390"/>
      <c r="X42" s="2390"/>
      <c r="Y42" s="2390"/>
      <c r="Z42" s="2390"/>
      <c r="AA42" s="2390"/>
      <c r="AB42" s="2390"/>
      <c r="AC42" s="2390"/>
      <c r="AD42" s="2390"/>
      <c r="AE42" s="2390"/>
      <c r="AF42" s="2390"/>
      <c r="AG42" s="2390"/>
      <c r="AH42" s="2390"/>
      <c r="AI42" s="2390"/>
      <c r="AJ42" s="2390"/>
      <c r="AK42" s="2390"/>
      <c r="AL42" s="2390"/>
      <c r="AM42" s="2390"/>
      <c r="AN42" s="2390"/>
      <c r="AO42" s="2390"/>
      <c r="AP42" s="2107" t="str">
        <f t="shared" si="1"/>
        <v>B-4.3.2.13</v>
      </c>
    </row>
    <row r="43" spans="1:42" s="2310" customFormat="1">
      <c r="A43" s="2353" t="s">
        <v>1298</v>
      </c>
      <c r="B43" s="2305"/>
      <c r="C43" s="2305"/>
      <c r="D43" s="2305"/>
      <c r="E43" s="2305"/>
      <c r="F43" s="2305"/>
      <c r="G43" s="2305"/>
      <c r="H43" s="2305"/>
      <c r="I43" s="2305"/>
      <c r="J43" s="2305"/>
      <c r="K43" s="2305"/>
      <c r="L43" s="2305"/>
      <c r="M43" s="2305"/>
      <c r="N43" s="2305"/>
      <c r="O43" s="2305"/>
      <c r="P43" s="2305"/>
      <c r="Q43" s="2305"/>
      <c r="R43" s="2305"/>
      <c r="S43" s="2305"/>
      <c r="T43" s="2305"/>
      <c r="U43" s="2305"/>
      <c r="V43" s="2305"/>
      <c r="W43" s="2305"/>
      <c r="X43" s="2305"/>
      <c r="Y43" s="2305"/>
      <c r="Z43" s="2305"/>
      <c r="AA43" s="2305"/>
      <c r="AB43" s="2305"/>
      <c r="AL43" s="2305"/>
      <c r="AM43" s="2305"/>
      <c r="AN43" s="2305"/>
      <c r="AO43" s="2305"/>
      <c r="AP43" s="2152" t="s">
        <v>735</v>
      </c>
    </row>
    <row r="44" spans="1:42" s="2358" customFormat="1" ht="33.75" customHeight="1">
      <c r="A44" s="2117" t="s">
        <v>3012</v>
      </c>
      <c r="B44" s="2359"/>
      <c r="C44" s="2359"/>
      <c r="D44" s="2357"/>
      <c r="E44" s="2357"/>
      <c r="F44" s="2357"/>
      <c r="G44" s="2357"/>
      <c r="H44" s="2357"/>
      <c r="I44" s="2357"/>
      <c r="J44" s="2357"/>
      <c r="K44" s="2357"/>
      <c r="L44" s="2357"/>
      <c r="M44" s="2357"/>
      <c r="N44" s="2357"/>
      <c r="O44" s="2357"/>
      <c r="P44" s="2357"/>
      <c r="Q44" s="2338"/>
      <c r="R44" s="2135"/>
      <c r="S44" s="2357"/>
      <c r="T44" s="2357"/>
      <c r="U44" s="2357"/>
      <c r="V44" s="3501" t="s">
        <v>4493</v>
      </c>
      <c r="W44" s="3501"/>
      <c r="X44" s="3501"/>
      <c r="Y44" s="3501"/>
      <c r="Z44" s="3501"/>
      <c r="AA44" s="3501"/>
      <c r="AB44" s="3501"/>
      <c r="AC44" s="3501"/>
      <c r="AD44" s="3501"/>
      <c r="AE44" s="3501"/>
      <c r="AF44" s="3501"/>
      <c r="AG44" s="3501"/>
      <c r="AH44" s="3501"/>
      <c r="AI44" s="3501"/>
      <c r="AJ44" s="3501"/>
      <c r="AK44" s="3501"/>
      <c r="AL44" s="3501"/>
      <c r="AM44" s="3501"/>
      <c r="AN44" s="3501"/>
      <c r="AO44" s="3501"/>
      <c r="AP44" s="3501"/>
    </row>
    <row r="45" spans="1:42">
      <c r="A45" s="2391" t="s">
        <v>3013</v>
      </c>
    </row>
    <row r="48" spans="1:42">
      <c r="A48" s="2392"/>
      <c r="B48" s="2392"/>
    </row>
  </sheetData>
  <mergeCells count="45">
    <mergeCell ref="AJ3:AK3"/>
    <mergeCell ref="AJ4:AK4"/>
    <mergeCell ref="C2:E2"/>
    <mergeCell ref="AE9:AG9"/>
    <mergeCell ref="A9:A10"/>
    <mergeCell ref="C3:E3"/>
    <mergeCell ref="AP28:AP29"/>
    <mergeCell ref="Y28:AA28"/>
    <mergeCell ref="AN28:AN29"/>
    <mergeCell ref="AK28:AM28"/>
    <mergeCell ref="AH28:AJ28"/>
    <mergeCell ref="AE28:AG28"/>
    <mergeCell ref="AB28:AD28"/>
    <mergeCell ref="C1:E1"/>
    <mergeCell ref="AK9:AM9"/>
    <mergeCell ref="B9:B10"/>
    <mergeCell ref="V26:AP26"/>
    <mergeCell ref="C4:E4"/>
    <mergeCell ref="Y9:AA9"/>
    <mergeCell ref="C9:C10"/>
    <mergeCell ref="AO9:AO10"/>
    <mergeCell ref="G9:I9"/>
    <mergeCell ref="V9:X9"/>
    <mergeCell ref="J9:L9"/>
    <mergeCell ref="M9:O9"/>
    <mergeCell ref="S9:U9"/>
    <mergeCell ref="AH9:AJ9"/>
    <mergeCell ref="AN9:AN10"/>
    <mergeCell ref="P9:R9"/>
    <mergeCell ref="A28:A29"/>
    <mergeCell ref="AB9:AD9"/>
    <mergeCell ref="C5:E5"/>
    <mergeCell ref="V44:AP44"/>
    <mergeCell ref="S28:U28"/>
    <mergeCell ref="J28:L28"/>
    <mergeCell ref="G28:I28"/>
    <mergeCell ref="D28:F28"/>
    <mergeCell ref="V28:X28"/>
    <mergeCell ref="M28:O28"/>
    <mergeCell ref="P28:R28"/>
    <mergeCell ref="C28:C29"/>
    <mergeCell ref="B28:B29"/>
    <mergeCell ref="AO28:AO29"/>
    <mergeCell ref="AP9:AP10"/>
    <mergeCell ref="D9:F9"/>
  </mergeCells>
  <hyperlinks>
    <hyperlink ref="A45" location="Content!A1" display="Content!A1" xr:uid="{1E443F86-A2B4-4715-B7BF-A635668285D5}"/>
  </hyperlinks>
  <printOptions horizontalCentered="1"/>
  <pageMargins left="0.23622047244094499" right="0.23622047244094499" top="0.70866141732283505" bottom="0.23622047244094499" header="0.196850393700787" footer="3.9370078740157501E-2"/>
  <pageSetup paperSize="9" scale="52" orientation="landscape" r:id="rId1"/>
  <headerFooter>
    <oddHeader>&amp;C&amp;K000000&amp;G</oddHeader>
    <oddFooter>&amp;R&amp;P of &amp;N</oddFooter>
    <firstFooter>&amp;R&amp;P of &amp;N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41"/>
  <sheetViews>
    <sheetView rightToLeft="1" view="pageBreakPreview" topLeftCell="L1" zoomScale="40" zoomScaleNormal="25" zoomScaleSheetLayoutView="40" workbookViewId="0">
      <selection activeCell="Z9" sqref="Z9"/>
    </sheetView>
  </sheetViews>
  <sheetFormatPr defaultColWidth="9" defaultRowHeight="14"/>
  <cols>
    <col min="1" max="1" width="9.453125" style="80" customWidth="1"/>
    <col min="2" max="2" width="30.453125" style="80" customWidth="1"/>
    <col min="3" max="3" width="24.6328125" style="81" customWidth="1"/>
    <col min="4" max="5" width="12.6328125" style="82" hidden="1"/>
    <col min="6" max="6" width="12.6328125" style="81" customWidth="1"/>
    <col min="7" max="7" width="20.453125" style="81" customWidth="1"/>
    <col min="8" max="8" width="20.6328125" style="81" customWidth="1"/>
    <col min="9" max="9" width="26.36328125" style="81" customWidth="1"/>
    <col min="10" max="10" width="13" style="81" customWidth="1"/>
    <col min="11" max="11" width="19.08984375" style="81" customWidth="1"/>
    <col min="12" max="12" width="20.08984375" style="81" customWidth="1"/>
    <col min="13" max="13" width="43.6328125" style="81" customWidth="1"/>
    <col min="14" max="15" width="37.36328125" style="81" customWidth="1"/>
    <col min="16" max="16" width="30.54296875" style="81" customWidth="1"/>
    <col min="17" max="18" width="20.08984375" style="81" customWidth="1"/>
    <col min="19" max="19" width="19.08984375" style="81" customWidth="1"/>
    <col min="20" max="20" width="19.453125" style="81" customWidth="1"/>
    <col min="21" max="21" width="20.08984375" style="81" customWidth="1"/>
    <col min="22" max="22" width="20.453125" style="81" customWidth="1"/>
    <col min="23" max="23" width="17.453125" style="82" customWidth="1"/>
    <col min="24" max="24" width="14" style="82" customWidth="1"/>
    <col min="25" max="25" width="12.6328125" style="81" customWidth="1"/>
    <col min="26" max="26" width="19.90625" style="81" customWidth="1"/>
    <col min="27" max="27" width="31.08984375" style="81" customWidth="1"/>
    <col min="28" max="28" width="9.453125" style="81" customWidth="1"/>
    <col min="29" max="256" width="11.453125" style="81" customWidth="1"/>
  </cols>
  <sheetData>
    <row r="1" spans="1:44" s="48" customFormat="1" ht="25.25" customHeight="1">
      <c r="A1" s="83" t="s">
        <v>196</v>
      </c>
      <c r="B1" s="84"/>
      <c r="C1" s="85"/>
      <c r="D1" s="86"/>
      <c r="E1" s="87"/>
      <c r="F1" s="2932" t="s">
        <v>197</v>
      </c>
      <c r="G1" s="2932"/>
      <c r="H1" s="2932"/>
      <c r="I1" s="2932"/>
      <c r="J1" s="2932"/>
      <c r="K1" s="2932"/>
      <c r="L1" s="2932"/>
      <c r="M1" s="2932"/>
      <c r="N1" s="2933"/>
      <c r="O1" s="88"/>
      <c r="P1" s="89"/>
      <c r="Q1" s="89"/>
      <c r="R1" s="89"/>
      <c r="S1" s="89"/>
      <c r="T1" s="89"/>
      <c r="U1" s="89"/>
      <c r="V1" s="89"/>
      <c r="W1" s="2695"/>
      <c r="X1" s="2696"/>
      <c r="Y1" s="2697" t="s">
        <v>4806</v>
      </c>
      <c r="Z1" s="90"/>
      <c r="AA1" s="91"/>
      <c r="AB1" s="92" t="s">
        <v>198</v>
      </c>
    </row>
    <row r="2" spans="1:44" s="48" customFormat="1" ht="25.25" customHeight="1">
      <c r="A2" s="93" t="s">
        <v>199</v>
      </c>
      <c r="B2" s="84"/>
      <c r="C2" s="85"/>
      <c r="D2" s="86"/>
      <c r="E2" s="87"/>
      <c r="F2" s="2932" t="s">
        <v>200</v>
      </c>
      <c r="G2" s="2932"/>
      <c r="H2" s="2932"/>
      <c r="I2" s="2932"/>
      <c r="J2" s="2932"/>
      <c r="K2" s="2932"/>
      <c r="L2" s="2932"/>
      <c r="M2" s="2932"/>
      <c r="N2" s="2933"/>
      <c r="O2" s="88"/>
      <c r="P2" s="89"/>
      <c r="Q2" s="89"/>
      <c r="R2" s="89"/>
      <c r="S2" s="89"/>
      <c r="T2" s="2921" t="s">
        <v>4804</v>
      </c>
      <c r="U2" s="2921"/>
      <c r="V2" s="2921"/>
      <c r="W2" s="2921"/>
      <c r="X2" s="2921"/>
      <c r="Y2" s="2922"/>
      <c r="Z2" s="90"/>
      <c r="AA2" s="91"/>
      <c r="AB2" s="92" t="s">
        <v>102</v>
      </c>
    </row>
    <row r="3" spans="1:44" s="48" customFormat="1" ht="25.25" customHeight="1">
      <c r="A3" s="93" t="s">
        <v>201</v>
      </c>
      <c r="B3" s="84"/>
      <c r="C3" s="85"/>
      <c r="D3" s="86"/>
      <c r="E3" s="87"/>
      <c r="F3" s="2932" t="s">
        <v>202</v>
      </c>
      <c r="G3" s="2932"/>
      <c r="H3" s="2932"/>
      <c r="I3" s="2932"/>
      <c r="J3" s="2932"/>
      <c r="K3" s="2932"/>
      <c r="L3" s="2932"/>
      <c r="M3" s="2932"/>
      <c r="N3" s="2933"/>
      <c r="O3" s="88"/>
      <c r="P3" s="89"/>
      <c r="Q3" s="89"/>
      <c r="R3" s="89"/>
      <c r="S3" s="89"/>
      <c r="T3" s="89"/>
      <c r="U3" s="89"/>
      <c r="V3" s="89"/>
      <c r="W3" s="2695"/>
      <c r="X3" s="2917" t="s">
        <v>4805</v>
      </c>
      <c r="Y3" s="2918"/>
      <c r="Z3" s="90"/>
      <c r="AA3" s="91"/>
      <c r="AB3" s="92" t="s">
        <v>104</v>
      </c>
    </row>
    <row r="4" spans="1:44" s="48" customFormat="1" ht="25.25" customHeight="1">
      <c r="A4" s="93" t="s">
        <v>203</v>
      </c>
      <c r="B4" s="84"/>
      <c r="C4" s="85"/>
      <c r="D4" s="86"/>
      <c r="E4" s="87"/>
      <c r="F4" s="2934" t="s">
        <v>204</v>
      </c>
      <c r="G4" s="2932"/>
      <c r="H4" s="2932"/>
      <c r="I4" s="2932"/>
      <c r="J4" s="2932"/>
      <c r="K4" s="2932"/>
      <c r="L4" s="2932"/>
      <c r="M4" s="2932"/>
      <c r="N4" s="2933"/>
      <c r="O4" s="88"/>
      <c r="P4" s="89"/>
      <c r="Q4" s="89"/>
      <c r="R4" s="2715"/>
      <c r="S4" s="89"/>
      <c r="T4" s="89"/>
      <c r="U4" s="89"/>
      <c r="V4" s="89"/>
      <c r="W4" s="2695"/>
      <c r="X4" s="2919" t="s">
        <v>204</v>
      </c>
      <c r="Y4" s="2920"/>
      <c r="Z4" s="90"/>
      <c r="AA4" s="91"/>
      <c r="AB4" s="92" t="s">
        <v>106</v>
      </c>
    </row>
    <row r="5" spans="1:44" s="48" customFormat="1" ht="40.25" customHeight="1">
      <c r="A5" s="93" t="s">
        <v>205</v>
      </c>
      <c r="B5" s="94"/>
      <c r="C5" s="85"/>
      <c r="D5" s="86"/>
      <c r="E5" s="87"/>
      <c r="F5" s="2935"/>
      <c r="G5" s="2935"/>
      <c r="H5" s="2935"/>
      <c r="I5" s="2935"/>
      <c r="J5" s="2935"/>
      <c r="K5" s="2935"/>
      <c r="L5" s="2935"/>
      <c r="M5" s="2935"/>
      <c r="N5" s="2936"/>
      <c r="O5" s="88"/>
      <c r="P5" s="89"/>
      <c r="Q5" s="89"/>
      <c r="R5" s="89"/>
      <c r="S5" s="89"/>
      <c r="T5" s="89"/>
      <c r="U5" s="89"/>
      <c r="V5" s="89"/>
      <c r="W5" s="2695"/>
      <c r="X5" s="2695"/>
      <c r="Y5" s="2695"/>
      <c r="Z5" s="95"/>
      <c r="AA5" s="91"/>
      <c r="AB5" s="92" t="s">
        <v>108</v>
      </c>
    </row>
    <row r="6" spans="1:44" s="96" customFormat="1" ht="17.5">
      <c r="A6" s="97" t="s">
        <v>206</v>
      </c>
      <c r="B6" s="98"/>
      <c r="C6" s="98"/>
      <c r="D6" s="99"/>
      <c r="E6" s="99"/>
      <c r="F6" s="98"/>
      <c r="G6" s="98"/>
      <c r="H6" s="100"/>
      <c r="I6" s="100"/>
      <c r="J6" s="100"/>
      <c r="K6" s="100"/>
      <c r="L6" s="100"/>
      <c r="M6" s="100"/>
      <c r="N6" s="101"/>
      <c r="O6" s="102"/>
      <c r="P6" s="103"/>
      <c r="Q6" s="103"/>
      <c r="R6" s="103"/>
      <c r="S6" s="104"/>
      <c r="T6" s="104"/>
      <c r="U6" s="104"/>
      <c r="V6" s="104"/>
      <c r="W6" s="104"/>
      <c r="X6" s="104"/>
      <c r="Y6" s="104"/>
      <c r="Z6" s="104"/>
      <c r="AA6" s="104"/>
      <c r="AB6" s="105" t="s">
        <v>207</v>
      </c>
      <c r="AC6" s="106"/>
      <c r="AD6" s="106"/>
      <c r="AE6" s="106"/>
      <c r="AF6" s="106"/>
      <c r="AG6" s="106"/>
      <c r="AH6" s="106"/>
      <c r="AI6" s="106"/>
      <c r="AJ6" s="106"/>
      <c r="AK6" s="106"/>
      <c r="AL6" s="106"/>
      <c r="AM6" s="106"/>
      <c r="AN6" s="106"/>
      <c r="AO6" s="106"/>
      <c r="AP6" s="106"/>
      <c r="AQ6" s="106"/>
      <c r="AR6" s="106"/>
    </row>
    <row r="7" spans="1:44" s="107" customFormat="1" ht="24" customHeight="1">
      <c r="A7" s="108" t="s">
        <v>208</v>
      </c>
      <c r="B7" s="109"/>
      <c r="C7" s="109"/>
      <c r="D7" s="99"/>
      <c r="E7" s="99"/>
      <c r="F7" s="109"/>
      <c r="G7" s="109"/>
      <c r="H7" s="110"/>
      <c r="I7" s="110"/>
      <c r="J7" s="110"/>
      <c r="K7" s="110"/>
      <c r="L7" s="110"/>
      <c r="M7" s="110"/>
      <c r="N7" s="111"/>
      <c r="O7" s="112"/>
      <c r="P7" s="113"/>
      <c r="Q7" s="113"/>
      <c r="R7" s="113"/>
      <c r="S7" s="114"/>
      <c r="T7" s="114"/>
      <c r="U7" s="114"/>
      <c r="V7" s="2700"/>
      <c r="W7" s="2700"/>
      <c r="X7" s="2700"/>
      <c r="Y7" s="114"/>
      <c r="Z7" s="114"/>
      <c r="AA7" s="114"/>
      <c r="AB7" s="111" t="s">
        <v>209</v>
      </c>
      <c r="AC7" s="115"/>
      <c r="AD7" s="115"/>
      <c r="AE7" s="115"/>
      <c r="AF7" s="115"/>
      <c r="AG7" s="115"/>
      <c r="AH7" s="115"/>
      <c r="AI7" s="115"/>
      <c r="AJ7" s="115"/>
      <c r="AK7" s="115"/>
      <c r="AL7" s="115"/>
      <c r="AM7" s="115"/>
      <c r="AN7" s="115"/>
      <c r="AO7" s="115"/>
      <c r="AP7" s="115"/>
      <c r="AQ7" s="115"/>
      <c r="AR7" s="115"/>
    </row>
    <row r="8" spans="1:44" s="43" customFormat="1" ht="60" customHeight="1">
      <c r="A8" s="116" t="s">
        <v>210</v>
      </c>
      <c r="B8" s="117" t="s">
        <v>211</v>
      </c>
      <c r="C8" s="117" t="s">
        <v>212</v>
      </c>
      <c r="D8" s="118" t="s">
        <v>213</v>
      </c>
      <c r="E8" s="118" t="s">
        <v>214</v>
      </c>
      <c r="F8" s="117" t="s">
        <v>215</v>
      </c>
      <c r="G8" s="117" t="s">
        <v>216</v>
      </c>
      <c r="H8" s="117" t="s">
        <v>217</v>
      </c>
      <c r="I8" s="117" t="s">
        <v>218</v>
      </c>
      <c r="J8" s="117" t="s">
        <v>219</v>
      </c>
      <c r="K8" s="119" t="s">
        <v>220</v>
      </c>
      <c r="L8" s="120" t="s">
        <v>221</v>
      </c>
      <c r="M8" s="120" t="s">
        <v>222</v>
      </c>
      <c r="N8" s="119" t="s">
        <v>223</v>
      </c>
      <c r="O8" s="121" t="s">
        <v>224</v>
      </c>
      <c r="P8" s="122" t="s">
        <v>225</v>
      </c>
      <c r="Q8" s="122" t="s">
        <v>226</v>
      </c>
      <c r="R8" s="122" t="s">
        <v>227</v>
      </c>
      <c r="S8" s="121" t="s">
        <v>228</v>
      </c>
      <c r="T8" s="122" t="s">
        <v>229</v>
      </c>
      <c r="U8" s="122" t="s">
        <v>230</v>
      </c>
      <c r="V8" s="122" t="s">
        <v>231</v>
      </c>
      <c r="W8" s="2714" t="s">
        <v>232</v>
      </c>
      <c r="X8" s="2699" t="s">
        <v>233</v>
      </c>
      <c r="Y8" s="2699" t="s">
        <v>234</v>
      </c>
      <c r="Z8" s="122" t="s">
        <v>235</v>
      </c>
      <c r="AA8" s="122" t="s">
        <v>236</v>
      </c>
      <c r="AB8" s="123" t="s">
        <v>237</v>
      </c>
    </row>
    <row r="9" spans="1:44" s="124" customFormat="1" ht="70.25" customHeight="1">
      <c r="A9" s="125" t="s">
        <v>238</v>
      </c>
      <c r="B9" s="126" t="s">
        <v>239</v>
      </c>
      <c r="C9" s="126" t="s">
        <v>240</v>
      </c>
      <c r="D9" s="126"/>
      <c r="E9" s="126"/>
      <c r="F9" s="126" t="s">
        <v>241</v>
      </c>
      <c r="G9" s="126" t="s">
        <v>242</v>
      </c>
      <c r="H9" s="126" t="s">
        <v>243</v>
      </c>
      <c r="I9" s="126" t="s">
        <v>244</v>
      </c>
      <c r="J9" s="126" t="s">
        <v>245</v>
      </c>
      <c r="K9" s="126" t="s">
        <v>246</v>
      </c>
      <c r="L9" s="126" t="s">
        <v>246</v>
      </c>
      <c r="M9" s="1953" t="s">
        <v>4098</v>
      </c>
      <c r="N9" s="126"/>
      <c r="O9" s="127"/>
      <c r="P9" s="2717" t="s">
        <v>4815</v>
      </c>
      <c r="Q9" s="126" t="s">
        <v>246</v>
      </c>
      <c r="R9" s="126" t="s">
        <v>246</v>
      </c>
      <c r="S9" s="126" t="s">
        <v>246</v>
      </c>
      <c r="T9" s="126" t="s">
        <v>245</v>
      </c>
      <c r="U9" s="126" t="s">
        <v>243</v>
      </c>
      <c r="V9" s="2716" t="s">
        <v>4808</v>
      </c>
      <c r="W9" s="2698"/>
      <c r="X9" s="2698"/>
      <c r="Y9" s="729" t="s">
        <v>4807</v>
      </c>
      <c r="Z9" s="2765" t="s">
        <v>4812</v>
      </c>
      <c r="AA9" s="54" t="s">
        <v>4809</v>
      </c>
      <c r="AB9" s="125" t="str">
        <f>A9</f>
        <v>B-1.1.1</v>
      </c>
    </row>
    <row r="10" spans="1:44" s="124" customFormat="1" ht="70.25" customHeight="1">
      <c r="A10" s="125" t="s">
        <v>247</v>
      </c>
      <c r="B10" s="126" t="s">
        <v>248</v>
      </c>
      <c r="C10" s="126" t="s">
        <v>249</v>
      </c>
      <c r="D10" s="126"/>
      <c r="E10" s="126"/>
      <c r="F10" s="126" t="s">
        <v>250</v>
      </c>
      <c r="G10" s="126" t="s">
        <v>242</v>
      </c>
      <c r="H10" s="126" t="s">
        <v>251</v>
      </c>
      <c r="I10" s="126" t="s">
        <v>244</v>
      </c>
      <c r="J10" s="126" t="s">
        <v>252</v>
      </c>
      <c r="K10" s="126" t="s">
        <v>246</v>
      </c>
      <c r="L10" s="126" t="s">
        <v>246</v>
      </c>
      <c r="M10" s="1952" t="s">
        <v>4099</v>
      </c>
      <c r="N10" s="126"/>
      <c r="O10" s="127"/>
      <c r="P10" s="2717" t="s">
        <v>4816</v>
      </c>
      <c r="Q10" s="126" t="s">
        <v>246</v>
      </c>
      <c r="R10" s="126" t="s">
        <v>246</v>
      </c>
      <c r="S10" s="126" t="s">
        <v>246</v>
      </c>
      <c r="T10" s="126" t="s">
        <v>252</v>
      </c>
      <c r="U10" s="126" t="s">
        <v>251</v>
      </c>
      <c r="V10" s="2716" t="s">
        <v>4808</v>
      </c>
      <c r="W10" s="2698"/>
      <c r="X10" s="2698"/>
      <c r="Y10" s="729" t="s">
        <v>4807</v>
      </c>
      <c r="Z10" s="54" t="s">
        <v>4813</v>
      </c>
      <c r="AA10" s="54" t="s">
        <v>4810</v>
      </c>
      <c r="AB10" s="125" t="str">
        <f t="shared" ref="AB10:AB17" si="0">A10</f>
        <v>B-1.1.2</v>
      </c>
    </row>
    <row r="11" spans="1:44" s="124" customFormat="1" ht="70.25" customHeight="1">
      <c r="A11" s="125" t="s">
        <v>253</v>
      </c>
      <c r="B11" s="126" t="s">
        <v>254</v>
      </c>
      <c r="C11" s="126" t="s">
        <v>255</v>
      </c>
      <c r="D11" s="126"/>
      <c r="E11" s="126"/>
      <c r="F11" s="126" t="s">
        <v>250</v>
      </c>
      <c r="G11" s="126" t="s">
        <v>242</v>
      </c>
      <c r="H11" s="126" t="s">
        <v>256</v>
      </c>
      <c r="I11" s="126" t="s">
        <v>246</v>
      </c>
      <c r="J11" s="126" t="s">
        <v>257</v>
      </c>
      <c r="K11" s="126" t="s">
        <v>246</v>
      </c>
      <c r="L11" s="126" t="s">
        <v>246</v>
      </c>
      <c r="M11" s="1952" t="s">
        <v>4100</v>
      </c>
      <c r="N11" s="126"/>
      <c r="O11" s="127"/>
      <c r="P11" s="2717" t="s">
        <v>4817</v>
      </c>
      <c r="Q11" s="126" t="s">
        <v>246</v>
      </c>
      <c r="R11" s="126" t="s">
        <v>246</v>
      </c>
      <c r="S11" s="126" t="s">
        <v>246</v>
      </c>
      <c r="T11" s="126" t="s">
        <v>257</v>
      </c>
      <c r="U11" s="126" t="s">
        <v>256</v>
      </c>
      <c r="V11" s="2716" t="s">
        <v>4808</v>
      </c>
      <c r="W11" s="2698"/>
      <c r="X11" s="2698"/>
      <c r="Y11" s="729" t="s">
        <v>4807</v>
      </c>
      <c r="Z11" s="54" t="s">
        <v>4814</v>
      </c>
      <c r="AA11" s="54" t="s">
        <v>4811</v>
      </c>
      <c r="AB11" s="125" t="str">
        <f t="shared" si="0"/>
        <v>B-1.1.3</v>
      </c>
    </row>
    <row r="12" spans="1:44" s="124" customFormat="1" ht="70.25" customHeight="1">
      <c r="A12" s="125" t="s">
        <v>260</v>
      </c>
      <c r="B12" s="126"/>
      <c r="C12" s="126"/>
      <c r="D12" s="126"/>
      <c r="E12" s="126"/>
      <c r="F12" s="126"/>
      <c r="G12" s="126"/>
      <c r="H12" s="126"/>
      <c r="I12" s="126"/>
      <c r="J12" s="126"/>
      <c r="K12" s="126"/>
      <c r="L12" s="126"/>
      <c r="M12" s="126"/>
      <c r="O12" s="127"/>
      <c r="P12" s="127"/>
      <c r="Q12" s="128"/>
      <c r="R12" s="128"/>
      <c r="S12" s="128"/>
      <c r="T12" s="128"/>
      <c r="U12" s="128"/>
      <c r="V12" s="54"/>
      <c r="W12" s="2698"/>
      <c r="X12" s="2698"/>
      <c r="Y12" s="54"/>
      <c r="Z12" s="54"/>
      <c r="AA12" s="54"/>
      <c r="AB12" s="125" t="str">
        <f t="shared" si="0"/>
        <v>B-1.1.5</v>
      </c>
    </row>
    <row r="13" spans="1:44" s="124" customFormat="1" ht="70.25" customHeight="1">
      <c r="A13" s="125" t="s">
        <v>261</v>
      </c>
      <c r="B13" s="126"/>
      <c r="C13" s="126"/>
      <c r="D13" s="126"/>
      <c r="E13" s="126"/>
      <c r="F13" s="126"/>
      <c r="G13" s="126"/>
      <c r="H13" s="126"/>
      <c r="I13" s="126"/>
      <c r="J13" s="126"/>
      <c r="K13" s="126"/>
      <c r="L13" s="126"/>
      <c r="M13" s="126"/>
      <c r="O13" s="127"/>
      <c r="P13" s="127"/>
      <c r="Q13" s="128"/>
      <c r="R13" s="128"/>
      <c r="S13" s="128"/>
      <c r="T13" s="128"/>
      <c r="U13" s="128"/>
      <c r="V13" s="54"/>
      <c r="W13" s="2698"/>
      <c r="X13" s="2698"/>
      <c r="Y13" s="54"/>
      <c r="Z13" s="54"/>
      <c r="AA13" s="54"/>
      <c r="AB13" s="125" t="str">
        <f t="shared" si="0"/>
        <v>B-1.1.6</v>
      </c>
    </row>
    <row r="14" spans="1:44" s="124" customFormat="1" ht="70.25" customHeight="1">
      <c r="A14" s="125" t="s">
        <v>262</v>
      </c>
      <c r="B14" s="126"/>
      <c r="C14" s="126"/>
      <c r="D14" s="126"/>
      <c r="E14" s="126"/>
      <c r="F14" s="126"/>
      <c r="G14" s="126"/>
      <c r="H14" s="126"/>
      <c r="I14" s="126"/>
      <c r="J14" s="126"/>
      <c r="K14" s="126"/>
      <c r="L14" s="126"/>
      <c r="M14" s="126"/>
      <c r="O14" s="127"/>
      <c r="P14" s="127"/>
      <c r="Q14" s="128"/>
      <c r="R14" s="128"/>
      <c r="S14" s="128"/>
      <c r="T14" s="128"/>
      <c r="U14" s="128"/>
      <c r="V14" s="54"/>
      <c r="W14" s="2698"/>
      <c r="X14" s="2698"/>
      <c r="Y14" s="54"/>
      <c r="Z14" s="54"/>
      <c r="AA14" s="54"/>
      <c r="AB14" s="125" t="str">
        <f t="shared" si="0"/>
        <v>B-1.1.7</v>
      </c>
    </row>
    <row r="15" spans="1:44" s="124" customFormat="1" ht="70.25" customHeight="1">
      <c r="A15" s="125" t="s">
        <v>263</v>
      </c>
      <c r="B15" s="126"/>
      <c r="C15" s="126"/>
      <c r="D15" s="126"/>
      <c r="E15" s="126"/>
      <c r="F15" s="126"/>
      <c r="G15" s="126"/>
      <c r="H15" s="126"/>
      <c r="I15" s="126"/>
      <c r="J15" s="126"/>
      <c r="K15" s="126"/>
      <c r="L15" s="126"/>
      <c r="M15" s="126"/>
      <c r="O15" s="127"/>
      <c r="P15" s="127"/>
      <c r="Q15" s="128"/>
      <c r="R15" s="128"/>
      <c r="S15" s="128"/>
      <c r="T15" s="128"/>
      <c r="U15" s="128"/>
      <c r="V15" s="54"/>
      <c r="W15" s="2698"/>
      <c r="X15" s="2698"/>
      <c r="Y15" s="54"/>
      <c r="Z15" s="54"/>
      <c r="AA15" s="54"/>
      <c r="AB15" s="125" t="str">
        <f t="shared" si="0"/>
        <v>B-1.1.8</v>
      </c>
    </row>
    <row r="16" spans="1:44" s="124" customFormat="1" ht="70.25" customHeight="1">
      <c r="A16" s="125" t="s">
        <v>264</v>
      </c>
      <c r="B16" s="126"/>
      <c r="C16" s="126"/>
      <c r="D16" s="126"/>
      <c r="E16" s="126"/>
      <c r="F16" s="126"/>
      <c r="G16" s="126"/>
      <c r="H16" s="126"/>
      <c r="I16" s="126"/>
      <c r="J16" s="126"/>
      <c r="K16" s="126"/>
      <c r="L16" s="126"/>
      <c r="M16" s="126"/>
      <c r="N16" s="126"/>
      <c r="O16" s="127"/>
      <c r="P16" s="127"/>
      <c r="Q16" s="128"/>
      <c r="R16" s="128"/>
      <c r="S16" s="128"/>
      <c r="T16" s="128"/>
      <c r="U16" s="128"/>
      <c r="V16" s="54"/>
      <c r="W16" s="2698"/>
      <c r="X16" s="2698"/>
      <c r="Y16" s="54"/>
      <c r="Z16" s="54"/>
      <c r="AA16" s="54"/>
      <c r="AB16" s="125" t="str">
        <f t="shared" si="0"/>
        <v>B-1.1.9</v>
      </c>
    </row>
    <row r="17" spans="1:44" s="124" customFormat="1" ht="70.25" customHeight="1">
      <c r="A17" s="125" t="s">
        <v>265</v>
      </c>
      <c r="B17" s="126"/>
      <c r="C17" s="126"/>
      <c r="D17" s="126"/>
      <c r="E17" s="126"/>
      <c r="F17" s="126"/>
      <c r="G17" s="126"/>
      <c r="H17" s="126"/>
      <c r="I17" s="126"/>
      <c r="J17" s="126"/>
      <c r="K17" s="126"/>
      <c r="L17" s="126"/>
      <c r="M17" s="126"/>
      <c r="N17" s="126"/>
      <c r="O17" s="2701"/>
      <c r="P17" s="2701"/>
      <c r="Q17" s="2702" t="str">
        <f t="shared" ref="Q17" si="1">IF(L17&gt;0,L17,"")</f>
        <v/>
      </c>
      <c r="R17" s="2702" t="str">
        <f t="shared" ref="R17" si="2">IF(K17&gt;0,K17,"")</f>
        <v/>
      </c>
      <c r="S17" s="2702" t="str">
        <f t="shared" ref="S17" si="3">IF(J17&gt;0,J17,"")</f>
        <v/>
      </c>
      <c r="T17" s="2702" t="str">
        <f t="shared" ref="T17" si="4">IF(I17&gt;0,I17,"")</f>
        <v/>
      </c>
      <c r="U17" s="2702" t="str">
        <f t="shared" ref="U17" si="5">IF(H17&gt;0,H17,"")</f>
        <v/>
      </c>
      <c r="V17" s="2698"/>
      <c r="W17" s="2698"/>
      <c r="X17" s="2698"/>
      <c r="Y17" s="2698"/>
      <c r="Z17" s="2698"/>
      <c r="AA17" s="2698"/>
      <c r="AB17" s="2703" t="str">
        <f t="shared" si="0"/>
        <v>B-1.1.10</v>
      </c>
    </row>
    <row r="18" spans="1:44" s="124" customFormat="1">
      <c r="A18" s="129" t="s">
        <v>266</v>
      </c>
      <c r="B18" s="130"/>
      <c r="C18" s="47"/>
      <c r="D18" s="131"/>
      <c r="E18" s="131"/>
      <c r="F18" s="47"/>
      <c r="G18" s="47"/>
      <c r="H18" s="47"/>
      <c r="I18" s="47"/>
      <c r="J18" s="47"/>
      <c r="K18" s="47"/>
      <c r="L18" s="47"/>
      <c r="M18" s="47"/>
      <c r="N18" s="132"/>
      <c r="O18" s="2704"/>
      <c r="P18" s="2704"/>
      <c r="Q18" s="2704"/>
      <c r="R18" s="2704"/>
      <c r="S18" s="2704"/>
      <c r="T18" s="2704"/>
      <c r="U18" s="2704"/>
      <c r="V18" s="2704"/>
      <c r="W18" s="2704"/>
      <c r="X18" s="2704"/>
      <c r="Y18" s="2704"/>
      <c r="Z18" s="2704"/>
      <c r="AA18" s="2704"/>
      <c r="AB18" s="2705" t="s">
        <v>267</v>
      </c>
    </row>
    <row r="19" spans="1:44" s="47" customFormat="1" ht="12.5">
      <c r="A19" s="2925" t="s">
        <v>268</v>
      </c>
      <c r="B19" s="2925"/>
      <c r="C19" s="2925"/>
      <c r="D19" s="2925"/>
      <c r="E19" s="2925"/>
      <c r="F19" s="2925"/>
      <c r="G19" s="2925"/>
      <c r="H19" s="2925"/>
      <c r="I19" s="2925"/>
      <c r="J19" s="2925"/>
      <c r="K19" s="2925"/>
      <c r="L19" s="2925"/>
      <c r="M19" s="2925"/>
      <c r="N19" s="2925"/>
      <c r="O19" s="2923" t="s">
        <v>269</v>
      </c>
      <c r="P19" s="2923"/>
      <c r="Q19" s="2923"/>
      <c r="R19" s="2923"/>
      <c r="S19" s="2923"/>
      <c r="T19" s="2923"/>
      <c r="U19" s="2923"/>
      <c r="V19" s="2923"/>
      <c r="W19" s="2923"/>
      <c r="X19" s="2923"/>
      <c r="Y19" s="2923"/>
      <c r="Z19" s="2923"/>
      <c r="AA19" s="2923"/>
      <c r="AB19" s="2923"/>
    </row>
    <row r="20" spans="1:44" s="133" customFormat="1" ht="14.5">
      <c r="A20" s="134" t="s">
        <v>270</v>
      </c>
      <c r="B20" s="134"/>
      <c r="C20" s="134"/>
      <c r="D20" s="135"/>
      <c r="E20" s="135"/>
      <c r="F20" s="134"/>
      <c r="G20" s="136"/>
      <c r="H20" s="136"/>
      <c r="I20" s="136"/>
      <c r="J20" s="136"/>
      <c r="K20" s="136"/>
      <c r="L20" s="136"/>
      <c r="M20" s="136"/>
      <c r="N20" s="137"/>
      <c r="O20" s="2706"/>
      <c r="P20" s="2706"/>
      <c r="Q20" s="2707"/>
      <c r="R20" s="2707"/>
      <c r="S20" s="2708"/>
      <c r="T20" s="2708"/>
      <c r="U20" s="2708"/>
      <c r="V20" s="2708"/>
      <c r="W20" s="2709"/>
      <c r="X20" s="2707"/>
      <c r="Y20" s="2707"/>
      <c r="Z20" s="2707"/>
      <c r="AA20" s="2707"/>
      <c r="AB20" s="2710" t="s">
        <v>271</v>
      </c>
    </row>
    <row r="21" spans="1:44" s="139" customFormat="1" ht="14.5">
      <c r="A21" s="134" t="s">
        <v>272</v>
      </c>
      <c r="B21" s="140"/>
      <c r="C21" s="140"/>
      <c r="D21" s="141"/>
      <c r="E21" s="141"/>
      <c r="F21" s="140"/>
      <c r="G21" s="137"/>
      <c r="H21" s="137"/>
      <c r="I21" s="137"/>
      <c r="J21" s="137"/>
      <c r="K21" s="137"/>
      <c r="L21" s="137"/>
      <c r="M21" s="137"/>
      <c r="N21" s="137"/>
      <c r="O21" s="2711"/>
      <c r="P21" s="2711"/>
      <c r="Q21" s="2711"/>
      <c r="R21" s="2711"/>
      <c r="S21" s="2711"/>
      <c r="T21" s="2711"/>
      <c r="U21" s="2711"/>
      <c r="V21" s="2711"/>
      <c r="W21" s="2711"/>
      <c r="X21" s="2711"/>
      <c r="Y21" s="2711"/>
      <c r="Z21" s="2711"/>
      <c r="AA21" s="2711"/>
      <c r="AB21" s="2712" t="s">
        <v>273</v>
      </c>
    </row>
    <row r="22" spans="1:44">
      <c r="A22" s="2928" t="s">
        <v>274</v>
      </c>
      <c r="B22" s="2928"/>
      <c r="C22" s="2928"/>
      <c r="D22" s="2928"/>
      <c r="E22" s="2928"/>
      <c r="F22" s="2928"/>
      <c r="G22" s="2928"/>
      <c r="H22" s="2928"/>
      <c r="I22" s="2928"/>
      <c r="J22" s="2928"/>
      <c r="K22" s="2928"/>
      <c r="L22" s="2928"/>
      <c r="M22" s="2928"/>
      <c r="N22" s="2928"/>
      <c r="O22" s="2926" t="s">
        <v>275</v>
      </c>
      <c r="P22" s="2926"/>
      <c r="Q22" s="2926"/>
      <c r="R22" s="2926"/>
      <c r="S22" s="2926"/>
      <c r="T22" s="2926"/>
      <c r="U22" s="2926"/>
      <c r="V22" s="2926"/>
      <c r="W22" s="2926"/>
      <c r="X22" s="2926"/>
      <c r="Y22" s="2926"/>
      <c r="Z22" s="2926"/>
      <c r="AA22" s="2926"/>
      <c r="AB22" s="2926"/>
      <c r="AC22" s="142"/>
      <c r="AD22" s="142"/>
      <c r="AE22" s="142"/>
      <c r="AF22" s="142"/>
      <c r="AG22" s="142"/>
      <c r="AH22" s="142"/>
      <c r="AI22" s="142"/>
      <c r="AJ22" s="142"/>
      <c r="AK22" s="142"/>
      <c r="AL22" s="142"/>
      <c r="AM22" s="142"/>
      <c r="AN22" s="142"/>
      <c r="AO22" s="142"/>
      <c r="AP22" s="142"/>
      <c r="AQ22" s="142"/>
      <c r="AR22" s="142"/>
    </row>
    <row r="23" spans="1:44">
      <c r="A23" s="2928"/>
      <c r="B23" s="2928"/>
      <c r="C23" s="2928"/>
      <c r="D23" s="2928"/>
      <c r="E23" s="2928"/>
      <c r="F23" s="2928"/>
      <c r="G23" s="2928"/>
      <c r="H23" s="2928"/>
      <c r="I23" s="2928"/>
      <c r="J23" s="2928"/>
      <c r="K23" s="2928"/>
      <c r="L23" s="2928"/>
      <c r="M23" s="2928"/>
      <c r="N23" s="2928"/>
      <c r="O23" s="2926"/>
      <c r="P23" s="2926"/>
      <c r="Q23" s="2926"/>
      <c r="R23" s="2926"/>
      <c r="S23" s="2926"/>
      <c r="T23" s="2926"/>
      <c r="U23" s="2926"/>
      <c r="V23" s="2926"/>
      <c r="W23" s="2926"/>
      <c r="X23" s="2926"/>
      <c r="Y23" s="2926"/>
      <c r="Z23" s="2926"/>
      <c r="AA23" s="2926"/>
      <c r="AB23" s="2926"/>
      <c r="AC23" s="142"/>
      <c r="AD23" s="142"/>
      <c r="AE23" s="142"/>
      <c r="AF23" s="142"/>
      <c r="AG23" s="142"/>
      <c r="AH23" s="142"/>
      <c r="AI23" s="142"/>
      <c r="AJ23" s="142"/>
      <c r="AK23" s="142"/>
      <c r="AL23" s="142"/>
      <c r="AM23" s="142"/>
      <c r="AN23" s="142"/>
      <c r="AO23" s="142"/>
      <c r="AP23" s="142"/>
      <c r="AQ23" s="142"/>
      <c r="AR23" s="142"/>
    </row>
    <row r="24" spans="1:44" s="107" customFormat="1" ht="24" customHeight="1">
      <c r="A24" s="143" t="s">
        <v>276</v>
      </c>
      <c r="B24" s="109"/>
      <c r="C24" s="109"/>
      <c r="D24" s="99"/>
      <c r="E24" s="99"/>
      <c r="F24" s="109"/>
      <c r="G24" s="109"/>
      <c r="H24" s="110"/>
      <c r="I24" s="110"/>
      <c r="J24" s="110"/>
      <c r="K24" s="110"/>
      <c r="L24" s="110"/>
      <c r="M24" s="110"/>
      <c r="N24" s="111"/>
      <c r="O24" s="112"/>
      <c r="P24" s="113"/>
      <c r="Q24" s="113"/>
      <c r="R24" s="113"/>
      <c r="S24" s="114"/>
      <c r="T24" s="114"/>
      <c r="U24" s="114"/>
      <c r="V24" s="114"/>
      <c r="W24" s="2700"/>
      <c r="X24" s="2700"/>
      <c r="Y24" s="114"/>
      <c r="Z24" s="114"/>
      <c r="AA24" s="114"/>
      <c r="AB24" s="111" t="s">
        <v>277</v>
      </c>
      <c r="AC24" s="115"/>
      <c r="AD24" s="115"/>
      <c r="AE24" s="115"/>
      <c r="AF24" s="115"/>
      <c r="AG24" s="115"/>
      <c r="AH24" s="115"/>
      <c r="AI24" s="115"/>
      <c r="AJ24" s="115"/>
      <c r="AK24" s="115"/>
      <c r="AL24" s="115"/>
      <c r="AM24" s="115"/>
      <c r="AN24" s="115"/>
      <c r="AO24" s="115"/>
      <c r="AP24" s="115"/>
      <c r="AQ24" s="115"/>
      <c r="AR24" s="115"/>
    </row>
    <row r="25" spans="1:44" s="43" customFormat="1" ht="60" customHeight="1">
      <c r="A25" s="116" t="s">
        <v>210</v>
      </c>
      <c r="B25" s="117" t="s">
        <v>211</v>
      </c>
      <c r="C25" s="144" t="s">
        <v>212</v>
      </c>
      <c r="D25" s="145" t="s">
        <v>213</v>
      </c>
      <c r="E25" s="145" t="s">
        <v>214</v>
      </c>
      <c r="F25" s="2930" t="s">
        <v>216</v>
      </c>
      <c r="G25" s="2931"/>
      <c r="H25" s="117" t="s">
        <v>217</v>
      </c>
      <c r="I25" s="146" t="s">
        <v>278</v>
      </c>
      <c r="J25" s="146" t="s">
        <v>219</v>
      </c>
      <c r="K25" s="119" t="s">
        <v>220</v>
      </c>
      <c r="L25" s="120" t="s">
        <v>221</v>
      </c>
      <c r="M25" s="120" t="s">
        <v>222</v>
      </c>
      <c r="N25" s="119" t="s">
        <v>223</v>
      </c>
      <c r="O25" s="121" t="s">
        <v>224</v>
      </c>
      <c r="P25" s="122" t="s">
        <v>225</v>
      </c>
      <c r="Q25" s="122" t="s">
        <v>226</v>
      </c>
      <c r="R25" s="122" t="s">
        <v>227</v>
      </c>
      <c r="S25" s="121" t="s">
        <v>228</v>
      </c>
      <c r="T25" s="122" t="s">
        <v>229</v>
      </c>
      <c r="U25" s="122" t="s">
        <v>230</v>
      </c>
      <c r="V25" s="122" t="s">
        <v>231</v>
      </c>
      <c r="W25" s="2714" t="s">
        <v>232</v>
      </c>
      <c r="X25" s="2699" t="s">
        <v>233</v>
      </c>
      <c r="Y25" s="2699" t="s">
        <v>234</v>
      </c>
      <c r="Z25" s="122" t="s">
        <v>235</v>
      </c>
      <c r="AA25" s="122" t="s">
        <v>236</v>
      </c>
      <c r="AB25" s="123" t="s">
        <v>237</v>
      </c>
    </row>
    <row r="26" spans="1:44" s="124" customFormat="1" ht="70.25" customHeight="1">
      <c r="A26" s="125" t="s">
        <v>279</v>
      </c>
      <c r="B26" s="126" t="s">
        <v>280</v>
      </c>
      <c r="C26" s="126" t="s">
        <v>258</v>
      </c>
      <c r="D26" s="126"/>
      <c r="E26" s="126"/>
      <c r="F26" s="126" t="s">
        <v>241</v>
      </c>
      <c r="G26" s="126" t="s">
        <v>281</v>
      </c>
      <c r="H26" s="126" t="s">
        <v>282</v>
      </c>
      <c r="I26" s="126" t="s">
        <v>246</v>
      </c>
      <c r="J26" s="126" t="s">
        <v>246</v>
      </c>
      <c r="K26" s="126" t="s">
        <v>246</v>
      </c>
      <c r="L26" s="126" t="s">
        <v>246</v>
      </c>
      <c r="M26" s="1953" t="s">
        <v>4101</v>
      </c>
      <c r="N26" s="126"/>
      <c r="O26" s="127"/>
      <c r="P26" s="2720" t="s">
        <v>4824</v>
      </c>
      <c r="Q26" s="126" t="s">
        <v>246</v>
      </c>
      <c r="R26" s="126" t="s">
        <v>246</v>
      </c>
      <c r="S26" s="126" t="s">
        <v>246</v>
      </c>
      <c r="T26" s="126" t="s">
        <v>246</v>
      </c>
      <c r="U26" s="126" t="s">
        <v>282</v>
      </c>
      <c r="V26" s="2719" t="s">
        <v>4822</v>
      </c>
      <c r="W26" s="2698"/>
      <c r="X26" s="2719"/>
      <c r="Y26" s="729" t="s">
        <v>4807</v>
      </c>
      <c r="Z26" s="54" t="s">
        <v>4812</v>
      </c>
      <c r="AA26" s="65" t="s">
        <v>4818</v>
      </c>
      <c r="AB26" s="125" t="str">
        <f>A26</f>
        <v>B-1.2.1</v>
      </c>
    </row>
    <row r="27" spans="1:44" s="124" customFormat="1" ht="70.25" customHeight="1">
      <c r="A27" s="125" t="s">
        <v>283</v>
      </c>
      <c r="B27" s="126" t="s">
        <v>284</v>
      </c>
      <c r="C27" s="126" t="s">
        <v>285</v>
      </c>
      <c r="D27" s="126"/>
      <c r="E27" s="126"/>
      <c r="F27" s="126" t="s">
        <v>241</v>
      </c>
      <c r="G27" s="126" t="s">
        <v>281</v>
      </c>
      <c r="H27" s="126" t="s">
        <v>286</v>
      </c>
      <c r="I27" s="126" t="s">
        <v>246</v>
      </c>
      <c r="J27" s="126" t="s">
        <v>246</v>
      </c>
      <c r="K27" s="126" t="s">
        <v>246</v>
      </c>
      <c r="L27" s="126" t="s">
        <v>244</v>
      </c>
      <c r="M27" s="126" t="s">
        <v>287</v>
      </c>
      <c r="N27" s="126"/>
      <c r="O27" s="127"/>
      <c r="P27" s="2720" t="s">
        <v>4825</v>
      </c>
      <c r="Q27" s="126" t="s">
        <v>244</v>
      </c>
      <c r="R27" s="126" t="s">
        <v>246</v>
      </c>
      <c r="S27" s="126" t="s">
        <v>246</v>
      </c>
      <c r="T27" s="126" t="s">
        <v>246</v>
      </c>
      <c r="U27" s="126" t="s">
        <v>286</v>
      </c>
      <c r="V27" s="2718" t="s">
        <v>4822</v>
      </c>
      <c r="W27" s="2698"/>
      <c r="X27" s="2718"/>
      <c r="Y27" s="729" t="s">
        <v>4807</v>
      </c>
      <c r="Z27" s="54" t="s">
        <v>4813</v>
      </c>
      <c r="AA27" s="65" t="s">
        <v>4819</v>
      </c>
      <c r="AB27" s="125" t="str">
        <f t="shared" ref="AB27:AB35" si="6">A27</f>
        <v>B-1.2.2</v>
      </c>
    </row>
    <row r="28" spans="1:44" s="124" customFormat="1" ht="70.25" customHeight="1">
      <c r="A28" s="125" t="s">
        <v>288</v>
      </c>
      <c r="B28" s="126" t="s">
        <v>289</v>
      </c>
      <c r="C28" s="126" t="s">
        <v>285</v>
      </c>
      <c r="D28" s="126"/>
      <c r="E28" s="126"/>
      <c r="F28" s="126" t="s">
        <v>250</v>
      </c>
      <c r="G28" s="126" t="s">
        <v>281</v>
      </c>
      <c r="H28" s="126" t="s">
        <v>290</v>
      </c>
      <c r="I28" s="126" t="s">
        <v>246</v>
      </c>
      <c r="J28" s="126" t="s">
        <v>291</v>
      </c>
      <c r="K28" s="126" t="s">
        <v>246</v>
      </c>
      <c r="L28" s="126" t="s">
        <v>244</v>
      </c>
      <c r="M28" s="1952" t="s">
        <v>4102</v>
      </c>
      <c r="N28" s="126"/>
      <c r="O28" s="127"/>
      <c r="P28" s="2720" t="s">
        <v>4826</v>
      </c>
      <c r="Q28" s="126" t="s">
        <v>244</v>
      </c>
      <c r="R28" s="126" t="s">
        <v>246</v>
      </c>
      <c r="S28" s="126" t="s">
        <v>291</v>
      </c>
      <c r="T28" s="126" t="s">
        <v>246</v>
      </c>
      <c r="U28" s="126" t="s">
        <v>290</v>
      </c>
      <c r="V28" s="2718" t="s">
        <v>4822</v>
      </c>
      <c r="W28" s="2698"/>
      <c r="X28" s="2718"/>
      <c r="Y28" s="729" t="s">
        <v>4807</v>
      </c>
      <c r="Z28" s="54" t="s">
        <v>4813</v>
      </c>
      <c r="AA28" s="65" t="s">
        <v>4820</v>
      </c>
      <c r="AB28" s="125" t="str">
        <f t="shared" si="6"/>
        <v>B-1.2.3</v>
      </c>
    </row>
    <row r="29" spans="1:44" s="124" customFormat="1" ht="70.25" customHeight="1">
      <c r="A29" s="125" t="s">
        <v>292</v>
      </c>
      <c r="B29" s="126" t="s">
        <v>293</v>
      </c>
      <c r="C29" s="126" t="s">
        <v>294</v>
      </c>
      <c r="D29" s="126"/>
      <c r="E29" s="126"/>
      <c r="F29" s="126" t="s">
        <v>241</v>
      </c>
      <c r="G29" s="126" t="s">
        <v>242</v>
      </c>
      <c r="H29" s="126" t="s">
        <v>295</v>
      </c>
      <c r="I29" s="126" t="s">
        <v>246</v>
      </c>
      <c r="J29" s="126" t="s">
        <v>296</v>
      </c>
      <c r="K29" s="126" t="s">
        <v>297</v>
      </c>
      <c r="L29" s="126" t="s">
        <v>297</v>
      </c>
      <c r="M29" s="126" t="s">
        <v>298</v>
      </c>
      <c r="N29" s="126" t="s">
        <v>299</v>
      </c>
      <c r="O29" s="126" t="s">
        <v>299</v>
      </c>
      <c r="P29" s="2720" t="s">
        <v>4827</v>
      </c>
      <c r="Q29" s="126" t="s">
        <v>297</v>
      </c>
      <c r="R29" s="126" t="s">
        <v>297</v>
      </c>
      <c r="S29" s="126" t="s">
        <v>296</v>
      </c>
      <c r="T29" s="126" t="s">
        <v>246</v>
      </c>
      <c r="U29" s="126" t="s">
        <v>295</v>
      </c>
      <c r="V29" s="2719" t="s">
        <v>4823</v>
      </c>
      <c r="W29" s="2698"/>
      <c r="X29" s="2719"/>
      <c r="Y29" s="729" t="s">
        <v>4807</v>
      </c>
      <c r="Z29" s="54" t="s">
        <v>4813</v>
      </c>
      <c r="AA29" s="65" t="s">
        <v>4821</v>
      </c>
      <c r="AB29" s="125" t="str">
        <f t="shared" si="6"/>
        <v>B-1.2.4</v>
      </c>
      <c r="AK29" s="124" t="s">
        <v>259</v>
      </c>
    </row>
    <row r="30" spans="1:44" s="124" customFormat="1" ht="70.25" customHeight="1">
      <c r="A30" s="125" t="s">
        <v>300</v>
      </c>
      <c r="B30" s="148"/>
      <c r="C30" s="149"/>
      <c r="D30" s="150"/>
      <c r="E30" s="150"/>
      <c r="F30" s="2924"/>
      <c r="G30" s="2924"/>
      <c r="H30" s="151"/>
      <c r="I30" s="149"/>
      <c r="J30" s="149"/>
      <c r="K30" s="149"/>
      <c r="L30" s="149"/>
      <c r="M30" s="149"/>
      <c r="N30" s="149"/>
      <c r="O30" s="127"/>
      <c r="P30" s="127"/>
      <c r="Q30" s="147"/>
      <c r="R30" s="128"/>
      <c r="S30" s="128"/>
      <c r="T30" s="2929"/>
      <c r="U30" s="2929"/>
      <c r="V30" s="128"/>
      <c r="W30" s="2698"/>
      <c r="X30" s="2698"/>
      <c r="Y30" s="54"/>
      <c r="Z30" s="54"/>
      <c r="AA30" s="54"/>
      <c r="AB30" s="125" t="str">
        <f t="shared" si="6"/>
        <v>B-1.2.5</v>
      </c>
    </row>
    <row r="31" spans="1:44" s="124" customFormat="1" ht="70.25" customHeight="1">
      <c r="A31" s="125" t="s">
        <v>301</v>
      </c>
      <c r="B31" s="148"/>
      <c r="C31" s="149"/>
      <c r="D31" s="150"/>
      <c r="E31" s="150"/>
      <c r="F31" s="2924"/>
      <c r="G31" s="2924"/>
      <c r="H31" s="151"/>
      <c r="I31" s="149"/>
      <c r="J31" s="149"/>
      <c r="K31" s="149"/>
      <c r="L31" s="149"/>
      <c r="M31" s="149"/>
      <c r="N31" s="149"/>
      <c r="O31" s="127"/>
      <c r="P31" s="127"/>
      <c r="Q31" s="147" t="str">
        <f t="shared" ref="Q31:Q35" si="7">IF(L31&gt;0,L31,"")</f>
        <v/>
      </c>
      <c r="R31" s="128" t="str">
        <f t="shared" ref="R31:R35" si="8">IF(K31&gt;0,K31,"")</f>
        <v/>
      </c>
      <c r="S31" s="128" t="str">
        <f t="shared" ref="S31:S35" si="9">IF(J31&gt;0,J31,"")</f>
        <v/>
      </c>
      <c r="T31" s="2929"/>
      <c r="U31" s="2929"/>
      <c r="V31" s="128" t="str">
        <f t="shared" ref="V31:V35" si="10">IF(H31&gt;0,H31,"")</f>
        <v/>
      </c>
      <c r="W31" s="2698"/>
      <c r="X31" s="2698"/>
      <c r="Y31" s="54"/>
      <c r="Z31" s="54"/>
      <c r="AA31" s="54"/>
      <c r="AB31" s="125" t="str">
        <f t="shared" si="6"/>
        <v>B-1.2.6</v>
      </c>
    </row>
    <row r="32" spans="1:44" s="124" customFormat="1" ht="70.25" customHeight="1">
      <c r="A32" s="125" t="s">
        <v>302</v>
      </c>
      <c r="B32" s="148"/>
      <c r="C32" s="149"/>
      <c r="D32" s="150"/>
      <c r="E32" s="150"/>
      <c r="F32" s="2924"/>
      <c r="G32" s="2924"/>
      <c r="H32" s="151"/>
      <c r="I32" s="149"/>
      <c r="J32" s="149"/>
      <c r="K32" s="149"/>
      <c r="L32" s="149"/>
      <c r="M32" s="149"/>
      <c r="N32" s="149"/>
      <c r="O32" s="127"/>
      <c r="P32" s="127"/>
      <c r="Q32" s="147" t="str">
        <f t="shared" si="7"/>
        <v/>
      </c>
      <c r="R32" s="128" t="str">
        <f t="shared" si="8"/>
        <v/>
      </c>
      <c r="S32" s="128" t="str">
        <f t="shared" si="9"/>
        <v/>
      </c>
      <c r="T32" s="2929"/>
      <c r="U32" s="2929"/>
      <c r="V32" s="128" t="str">
        <f t="shared" si="10"/>
        <v/>
      </c>
      <c r="W32" s="2698"/>
      <c r="X32" s="2698"/>
      <c r="Y32" s="54"/>
      <c r="Z32" s="54"/>
      <c r="AA32" s="54"/>
      <c r="AB32" s="125" t="str">
        <f t="shared" si="6"/>
        <v>B-1.2.7</v>
      </c>
    </row>
    <row r="33" spans="1:28" s="124" customFormat="1" ht="70.25" customHeight="1">
      <c r="A33" s="125" t="s">
        <v>303</v>
      </c>
      <c r="B33" s="148"/>
      <c r="C33" s="149"/>
      <c r="D33" s="150"/>
      <c r="E33" s="150"/>
      <c r="F33" s="2924"/>
      <c r="G33" s="2924"/>
      <c r="H33" s="151"/>
      <c r="I33" s="149"/>
      <c r="J33" s="149"/>
      <c r="K33" s="149"/>
      <c r="L33" s="149"/>
      <c r="M33" s="149"/>
      <c r="N33" s="149"/>
      <c r="O33" s="127"/>
      <c r="P33" s="127"/>
      <c r="Q33" s="147" t="str">
        <f t="shared" si="7"/>
        <v/>
      </c>
      <c r="R33" s="128" t="str">
        <f t="shared" si="8"/>
        <v/>
      </c>
      <c r="S33" s="128" t="str">
        <f t="shared" si="9"/>
        <v/>
      </c>
      <c r="T33" s="2929"/>
      <c r="U33" s="2929"/>
      <c r="V33" s="128" t="str">
        <f t="shared" si="10"/>
        <v/>
      </c>
      <c r="W33" s="2698"/>
      <c r="X33" s="2698"/>
      <c r="Y33" s="54"/>
      <c r="Z33" s="54"/>
      <c r="AA33" s="54"/>
      <c r="AB33" s="125" t="str">
        <f t="shared" si="6"/>
        <v>B-1.2.8</v>
      </c>
    </row>
    <row r="34" spans="1:28" s="124" customFormat="1" ht="70.25" customHeight="1">
      <c r="A34" s="125" t="s">
        <v>304</v>
      </c>
      <c r="B34" s="152"/>
      <c r="C34" s="149"/>
      <c r="D34" s="150"/>
      <c r="E34" s="150"/>
      <c r="F34" s="2924"/>
      <c r="G34" s="2924"/>
      <c r="H34" s="153"/>
      <c r="I34" s="149"/>
      <c r="J34" s="149"/>
      <c r="K34" s="149"/>
      <c r="L34" s="149"/>
      <c r="M34" s="149"/>
      <c r="N34" s="149"/>
      <c r="O34" s="2701"/>
      <c r="P34" s="2701"/>
      <c r="Q34" s="2713" t="str">
        <f t="shared" si="7"/>
        <v/>
      </c>
      <c r="R34" s="2702" t="str">
        <f t="shared" si="8"/>
        <v/>
      </c>
      <c r="S34" s="2702" t="str">
        <f t="shared" si="9"/>
        <v/>
      </c>
      <c r="T34" s="2927"/>
      <c r="U34" s="2927"/>
      <c r="V34" s="2702" t="str">
        <f t="shared" si="10"/>
        <v/>
      </c>
      <c r="W34" s="2698"/>
      <c r="X34" s="2698"/>
      <c r="Y34" s="2698"/>
      <c r="Z34" s="2698"/>
      <c r="AA34" s="2698"/>
      <c r="AB34" s="2703" t="str">
        <f t="shared" si="6"/>
        <v>B-1.2.9</v>
      </c>
    </row>
    <row r="35" spans="1:28" s="124" customFormat="1" ht="70.25" customHeight="1">
      <c r="A35" s="125" t="s">
        <v>305</v>
      </c>
      <c r="B35" s="152"/>
      <c r="C35" s="149"/>
      <c r="D35" s="150"/>
      <c r="E35" s="150"/>
      <c r="F35" s="2924"/>
      <c r="G35" s="2924"/>
      <c r="H35" s="153"/>
      <c r="I35" s="149"/>
      <c r="J35" s="149"/>
      <c r="K35" s="149"/>
      <c r="L35" s="149"/>
      <c r="M35" s="149"/>
      <c r="N35" s="149"/>
      <c r="O35" s="2701"/>
      <c r="P35" s="2701"/>
      <c r="Q35" s="2713" t="str">
        <f t="shared" si="7"/>
        <v/>
      </c>
      <c r="R35" s="2702" t="str">
        <f t="shared" si="8"/>
        <v/>
      </c>
      <c r="S35" s="2702" t="str">
        <f t="shared" si="9"/>
        <v/>
      </c>
      <c r="T35" s="2927"/>
      <c r="U35" s="2927"/>
      <c r="V35" s="2702" t="str">
        <f t="shared" si="10"/>
        <v/>
      </c>
      <c r="W35" s="2698"/>
      <c r="X35" s="2698"/>
      <c r="Y35" s="2698"/>
      <c r="Z35" s="2698"/>
      <c r="AA35" s="2698"/>
      <c r="AB35" s="2703" t="str">
        <f t="shared" si="6"/>
        <v>B-1.2.10</v>
      </c>
    </row>
    <row r="36" spans="1:28" s="124" customFormat="1">
      <c r="A36" s="129" t="s">
        <v>266</v>
      </c>
      <c r="B36" s="130"/>
      <c r="C36" s="47"/>
      <c r="D36" s="131"/>
      <c r="E36" s="131"/>
      <c r="F36" s="47"/>
      <c r="G36" s="47"/>
      <c r="H36" s="47"/>
      <c r="I36" s="47"/>
      <c r="J36" s="47"/>
      <c r="K36" s="47"/>
      <c r="L36" s="47"/>
      <c r="M36" s="47"/>
      <c r="N36" s="132"/>
      <c r="O36" s="2704"/>
      <c r="P36" s="2704"/>
      <c r="Q36" s="2704"/>
      <c r="R36" s="2704"/>
      <c r="S36" s="2704"/>
      <c r="T36" s="2704"/>
      <c r="U36" s="2704"/>
      <c r="V36" s="2704"/>
      <c r="W36" s="2704"/>
      <c r="X36" s="2704"/>
      <c r="Y36" s="2704"/>
      <c r="Z36" s="2704"/>
      <c r="AA36" s="2704"/>
      <c r="AB36" s="2705" t="s">
        <v>267</v>
      </c>
    </row>
    <row r="37" spans="1:28" s="47" customFormat="1" ht="12.5">
      <c r="A37" s="2925" t="s">
        <v>306</v>
      </c>
      <c r="B37" s="2925"/>
      <c r="C37" s="2925"/>
      <c r="D37" s="2925"/>
      <c r="E37" s="2925"/>
      <c r="F37" s="2925"/>
      <c r="G37" s="2925"/>
      <c r="H37" s="2925"/>
      <c r="I37" s="2925"/>
      <c r="J37" s="2925"/>
      <c r="K37" s="2925"/>
      <c r="L37" s="2925"/>
      <c r="M37" s="2925"/>
      <c r="N37" s="2925"/>
      <c r="O37" s="2923" t="s">
        <v>307</v>
      </c>
      <c r="P37" s="2923"/>
      <c r="Q37" s="2923"/>
      <c r="R37" s="2923"/>
      <c r="S37" s="2923"/>
      <c r="T37" s="2923"/>
      <c r="U37" s="2923"/>
      <c r="V37" s="2923"/>
      <c r="W37" s="2923"/>
      <c r="X37" s="2923"/>
      <c r="Y37" s="2923"/>
      <c r="Z37" s="2923"/>
      <c r="AA37" s="2923"/>
      <c r="AB37" s="2923"/>
    </row>
    <row r="38" spans="1:28" s="133" customFormat="1" ht="14.5">
      <c r="A38" s="134" t="s">
        <v>270</v>
      </c>
      <c r="B38" s="134"/>
      <c r="C38" s="134"/>
      <c r="D38" s="135"/>
      <c r="E38" s="135"/>
      <c r="F38" s="134"/>
      <c r="G38" s="136"/>
      <c r="H38" s="136"/>
      <c r="I38" s="136"/>
      <c r="J38" s="136"/>
      <c r="K38" s="136"/>
      <c r="L38" s="136"/>
      <c r="M38" s="136"/>
      <c r="N38" s="137"/>
      <c r="O38" s="2706"/>
      <c r="P38" s="2706"/>
      <c r="Q38" s="2707"/>
      <c r="R38" s="2707"/>
      <c r="S38" s="2708"/>
      <c r="T38" s="2708"/>
      <c r="U38" s="2708"/>
      <c r="V38" s="2708"/>
      <c r="W38" s="2709"/>
      <c r="X38" s="2707"/>
      <c r="Y38" s="2707"/>
      <c r="Z38" s="2707"/>
      <c r="AA38" s="2707"/>
      <c r="AB38" s="2710" t="s">
        <v>271</v>
      </c>
    </row>
    <row r="39" spans="1:28" s="139" customFormat="1" ht="14.5">
      <c r="A39" s="134" t="s">
        <v>308</v>
      </c>
      <c r="B39" s="140"/>
      <c r="C39" s="140"/>
      <c r="D39" s="141"/>
      <c r="E39" s="141"/>
      <c r="F39" s="140"/>
      <c r="G39" s="137"/>
      <c r="H39" s="137"/>
      <c r="I39" s="137"/>
      <c r="J39" s="137"/>
      <c r="K39" s="137"/>
      <c r="L39" s="137"/>
      <c r="M39" s="137"/>
      <c r="N39" s="137"/>
      <c r="O39" s="2711"/>
      <c r="P39" s="2711"/>
      <c r="Q39" s="2711"/>
      <c r="R39" s="2711"/>
      <c r="S39" s="2711"/>
      <c r="T39" s="2711"/>
      <c r="U39" s="2711"/>
      <c r="V39" s="2711"/>
      <c r="W39" s="2711"/>
      <c r="X39" s="2711"/>
      <c r="Y39" s="2711"/>
      <c r="Z39" s="2711"/>
      <c r="AA39" s="2711"/>
      <c r="AB39" s="2712" t="s">
        <v>273</v>
      </c>
    </row>
    <row r="40" spans="1:28">
      <c r="A40" s="2928" t="s">
        <v>309</v>
      </c>
      <c r="B40" s="2928"/>
      <c r="C40" s="2928"/>
      <c r="D40" s="2928"/>
      <c r="E40" s="2928"/>
      <c r="F40" s="2928"/>
      <c r="G40" s="2928"/>
      <c r="H40" s="2928"/>
      <c r="I40" s="2928"/>
      <c r="J40" s="2928"/>
      <c r="K40" s="2928"/>
      <c r="L40" s="2928"/>
      <c r="M40" s="2928"/>
      <c r="N40" s="2928"/>
      <c r="O40" s="2926" t="s">
        <v>310</v>
      </c>
      <c r="P40" s="2926"/>
      <c r="Q40" s="2926"/>
      <c r="R40" s="2926"/>
      <c r="S40" s="2926"/>
      <c r="T40" s="2926"/>
      <c r="U40" s="2926"/>
      <c r="V40" s="2926"/>
      <c r="W40" s="2926"/>
      <c r="X40" s="2926"/>
      <c r="Y40" s="2926"/>
      <c r="Z40" s="2926"/>
      <c r="AA40" s="2926"/>
      <c r="AB40" s="2926"/>
    </row>
    <row r="41" spans="1:28">
      <c r="A41" s="2928"/>
      <c r="B41" s="2928"/>
      <c r="C41" s="2928"/>
      <c r="D41" s="2928"/>
      <c r="E41" s="2928"/>
      <c r="F41" s="2928"/>
      <c r="G41" s="2928"/>
      <c r="H41" s="2928"/>
      <c r="I41" s="2928"/>
      <c r="J41" s="2928"/>
      <c r="K41" s="2928"/>
      <c r="L41" s="2928"/>
      <c r="M41" s="2928"/>
      <c r="N41" s="2928"/>
      <c r="O41" s="2926"/>
      <c r="P41" s="2926"/>
      <c r="Q41" s="2926"/>
      <c r="R41" s="2926"/>
      <c r="S41" s="2926"/>
      <c r="T41" s="2926"/>
      <c r="U41" s="2926"/>
      <c r="V41" s="2926"/>
      <c r="W41" s="2926"/>
      <c r="X41" s="2926"/>
      <c r="Y41" s="2926"/>
      <c r="Z41" s="2926"/>
      <c r="AA41" s="2926"/>
      <c r="AB41" s="2926"/>
    </row>
  </sheetData>
  <mergeCells count="29">
    <mergeCell ref="F1:N1"/>
    <mergeCell ref="F2:N2"/>
    <mergeCell ref="F3:N3"/>
    <mergeCell ref="F4:N4"/>
    <mergeCell ref="F5:N5"/>
    <mergeCell ref="A40:N41"/>
    <mergeCell ref="O40:AB41"/>
    <mergeCell ref="A37:N37"/>
    <mergeCell ref="F25:G25"/>
    <mergeCell ref="O37:AB37"/>
    <mergeCell ref="F31:G31"/>
    <mergeCell ref="T31:U31"/>
    <mergeCell ref="T35:U35"/>
    <mergeCell ref="F35:G35"/>
    <mergeCell ref="X3:Y3"/>
    <mergeCell ref="X4:Y4"/>
    <mergeCell ref="T2:Y2"/>
    <mergeCell ref="O19:AB19"/>
    <mergeCell ref="F34:G34"/>
    <mergeCell ref="A19:N19"/>
    <mergeCell ref="O22:AB23"/>
    <mergeCell ref="F33:G33"/>
    <mergeCell ref="T34:U34"/>
    <mergeCell ref="A22:N23"/>
    <mergeCell ref="F30:G30"/>
    <mergeCell ref="F32:G32"/>
    <mergeCell ref="T33:U33"/>
    <mergeCell ref="T30:U30"/>
    <mergeCell ref="T32:U32"/>
  </mergeCells>
  <dataValidations count="3">
    <dataValidation type="list" allowBlank="1" showInputMessage="1" showErrorMessage="1" sqref="K26:K35 K9:K17 S9:S11 R26:R29" xr:uid="{00000000-0002-0000-0200-000000000000}">
      <formula1>"1,2,3"</formula1>
    </dataValidation>
    <dataValidation type="list" allowBlank="1" showInputMessage="1" showErrorMessage="1" sqref="L26:L35 Q26:Q29" xr:uid="{00000000-0002-0000-0200-000001000000}">
      <formula1>"1,2,3,4"</formula1>
    </dataValidation>
    <dataValidation type="list" allowBlank="1" showInputMessage="1" showErrorMessage="1" sqref="L26:L29 L9:L17 Q9:R11 Q26:Q29" xr:uid="{00000000-0002-0000-0200-000002000000}">
      <formula1>"1,2,3,4,5"</formula1>
    </dataValidation>
  </dataValidations>
  <printOptions horizontalCentered="1"/>
  <pageMargins left="0.23622047244094499" right="0.23622047244094499" top="0.70866141732283505" bottom="0.23622047244094499" header="0.196850393700787" footer="3.9370078740157501E-2"/>
  <pageSetup paperSize="9" scale="50" orientation="landscape" r:id="rId1"/>
  <headerFooter>
    <oddHeader>&amp;C&amp;K000000&amp;G</oddHeader>
    <oddFooter>&amp;R&amp;P of &amp;N</oddFooter>
    <firstFooter>&amp;R&amp;P of &amp;N</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3123-AA28-4873-8954-5C3E6AE838F5}">
  <dimension ref="A1:V106"/>
  <sheetViews>
    <sheetView rightToLeft="1" view="pageBreakPreview" zoomScale="40" zoomScaleNormal="58" zoomScaleSheetLayoutView="40" workbookViewId="0">
      <selection activeCell="S1" sqref="R1:S4"/>
    </sheetView>
  </sheetViews>
  <sheetFormatPr defaultColWidth="10.36328125" defaultRowHeight="14"/>
  <cols>
    <col min="1" max="1" width="13.6328125" style="2427" customWidth="1"/>
    <col min="2" max="2" width="22.08984375" style="2605" customWidth="1"/>
    <col min="3" max="3" width="24.6328125" style="2427" customWidth="1"/>
    <col min="4" max="19" width="18.54296875" style="2427" customWidth="1"/>
    <col min="20" max="20" width="30.54296875" style="2590" customWidth="1"/>
    <col min="21" max="21" width="20.453125" style="2606" customWidth="1"/>
    <col min="22" max="22" width="13.6328125" style="2427" customWidth="1"/>
    <col min="23" max="16384" width="10.36328125" style="2427"/>
  </cols>
  <sheetData>
    <row r="1" spans="1:22" ht="25.25" customHeight="1">
      <c r="A1" s="1983" t="s">
        <v>196</v>
      </c>
      <c r="B1" s="2393"/>
      <c r="C1" s="3460" t="s">
        <v>4341</v>
      </c>
      <c r="D1" s="3460"/>
      <c r="E1" s="3460"/>
      <c r="F1" s="2585"/>
      <c r="G1" s="2585"/>
      <c r="H1" s="2585"/>
      <c r="I1" s="2585"/>
      <c r="J1" s="2585"/>
      <c r="K1" s="2586"/>
      <c r="L1" s="2587"/>
      <c r="M1" s="2585"/>
      <c r="N1" s="2585"/>
      <c r="O1" s="2585"/>
      <c r="P1" s="2585"/>
      <c r="Q1" s="2585"/>
      <c r="R1" s="2837"/>
      <c r="S1" s="2748" t="s">
        <v>4806</v>
      </c>
      <c r="T1" s="2588"/>
      <c r="U1" s="2589"/>
      <c r="V1" s="2198" t="s">
        <v>1264</v>
      </c>
    </row>
    <row r="2" spans="1:22" ht="25.25" customHeight="1">
      <c r="A2" s="1983" t="s">
        <v>199</v>
      </c>
      <c r="B2" s="2393"/>
      <c r="C2" s="3463" t="s">
        <v>4244</v>
      </c>
      <c r="D2" s="3463"/>
      <c r="E2" s="3463"/>
      <c r="F2" s="2585"/>
      <c r="G2" s="2585"/>
      <c r="H2" s="2585"/>
      <c r="I2" s="2585"/>
      <c r="J2" s="2585"/>
      <c r="K2" s="2586"/>
      <c r="L2" s="2587"/>
      <c r="M2" s="2585"/>
      <c r="N2" s="2585"/>
      <c r="O2" s="2585"/>
      <c r="P2" s="2585"/>
      <c r="Q2" s="2585"/>
      <c r="R2" s="2753"/>
      <c r="S2" s="2748" t="s">
        <v>4982</v>
      </c>
      <c r="T2" s="2588"/>
      <c r="U2" s="2589"/>
      <c r="V2" s="2198" t="s">
        <v>102</v>
      </c>
    </row>
    <row r="3" spans="1:22" ht="25.25" customHeight="1">
      <c r="A3" s="1983" t="s">
        <v>201</v>
      </c>
      <c r="B3" s="2393"/>
      <c r="C3" s="3463" t="s">
        <v>4337</v>
      </c>
      <c r="D3" s="3463"/>
      <c r="E3" s="3463"/>
      <c r="F3" s="2585"/>
      <c r="G3" s="2585"/>
      <c r="H3" s="2585"/>
      <c r="I3" s="2585"/>
      <c r="J3" s="2585"/>
      <c r="K3" s="2586"/>
      <c r="L3" s="2587"/>
      <c r="M3" s="2585"/>
      <c r="N3" s="2585"/>
      <c r="O3" s="2585"/>
      <c r="P3" s="2585"/>
      <c r="Q3" s="2585"/>
      <c r="R3" s="2917" t="s">
        <v>4922</v>
      </c>
      <c r="S3" s="2918"/>
      <c r="T3" s="2588"/>
      <c r="U3" s="2589"/>
      <c r="V3" s="2198" t="s">
        <v>104</v>
      </c>
    </row>
    <row r="4" spans="1:22" ht="25.25" customHeight="1">
      <c r="A4" s="1983" t="s">
        <v>203</v>
      </c>
      <c r="B4" s="2393"/>
      <c r="C4" s="3464">
        <v>45237</v>
      </c>
      <c r="D4" s="3463"/>
      <c r="E4" s="3463"/>
      <c r="F4" s="2585"/>
      <c r="G4" s="2585"/>
      <c r="H4" s="2585"/>
      <c r="I4" s="2585"/>
      <c r="J4" s="2585"/>
      <c r="K4" s="2586"/>
      <c r="L4" s="2587"/>
      <c r="M4" s="2585"/>
      <c r="N4" s="2585"/>
      <c r="O4" s="2585"/>
      <c r="P4" s="2585"/>
      <c r="Q4" s="2585"/>
      <c r="R4" s="2919">
        <v>45237</v>
      </c>
      <c r="S4" s="2920"/>
      <c r="T4" s="2588"/>
      <c r="U4" s="2589"/>
      <c r="V4" s="2198" t="s">
        <v>106</v>
      </c>
    </row>
    <row r="5" spans="1:22" ht="40.25" customHeight="1">
      <c r="A5" s="1983" t="s">
        <v>205</v>
      </c>
      <c r="B5" s="2393"/>
      <c r="C5" s="3460"/>
      <c r="D5" s="3460"/>
      <c r="E5" s="2845"/>
      <c r="F5" s="2585"/>
      <c r="G5" s="2585"/>
      <c r="H5" s="2585"/>
      <c r="I5" s="2585"/>
      <c r="J5" s="2585"/>
      <c r="K5" s="2586"/>
      <c r="L5" s="2587"/>
      <c r="M5" s="2585"/>
      <c r="N5" s="2585"/>
      <c r="O5" s="2585"/>
      <c r="P5" s="2585"/>
      <c r="Q5" s="2585"/>
      <c r="R5" s="2585"/>
      <c r="S5" s="2586"/>
      <c r="T5" s="2588"/>
      <c r="U5" s="2589"/>
      <c r="V5" s="2198" t="s">
        <v>108</v>
      </c>
    </row>
    <row r="6" spans="1:22">
      <c r="A6" s="2394" t="s">
        <v>3014</v>
      </c>
      <c r="B6" s="2395"/>
      <c r="C6" s="2396"/>
      <c r="D6" s="2397"/>
      <c r="E6" s="2398"/>
      <c r="F6" s="2398"/>
      <c r="G6" s="2398"/>
      <c r="H6" s="2398"/>
      <c r="I6" s="2398"/>
      <c r="J6" s="2398"/>
      <c r="K6" s="2399"/>
      <c r="L6" s="2400"/>
      <c r="M6" s="2397"/>
      <c r="N6" s="2398"/>
      <c r="O6" s="2398"/>
      <c r="P6" s="2398"/>
      <c r="Q6" s="2398"/>
      <c r="R6" s="2398"/>
      <c r="S6" s="2398"/>
      <c r="T6" s="2401"/>
      <c r="U6" s="2402"/>
      <c r="V6" s="2403" t="s">
        <v>2868</v>
      </c>
    </row>
    <row r="7" spans="1:22" ht="21" customHeight="1">
      <c r="A7" s="2404" t="s">
        <v>3015</v>
      </c>
      <c r="B7" s="2405"/>
      <c r="C7" s="2405"/>
      <c r="D7" s="2406"/>
      <c r="E7" s="2407"/>
      <c r="F7" s="2407"/>
      <c r="G7" s="2407"/>
      <c r="H7" s="2407"/>
      <c r="I7" s="2407"/>
      <c r="J7" s="2407"/>
      <c r="K7" s="2408"/>
      <c r="L7" s="2404"/>
      <c r="M7" s="2406"/>
      <c r="N7" s="2407"/>
      <c r="O7" s="2407"/>
      <c r="P7" s="2407"/>
      <c r="Q7" s="2407"/>
      <c r="R7" s="2407"/>
      <c r="S7" s="2407"/>
      <c r="T7" s="2409"/>
      <c r="U7" s="2410"/>
      <c r="V7" s="2411" t="s">
        <v>3016</v>
      </c>
    </row>
    <row r="8" spans="1:22" ht="25.25" customHeight="1">
      <c r="A8" s="2412" t="s">
        <v>3017</v>
      </c>
      <c r="B8" s="2412"/>
      <c r="C8" s="2413"/>
      <c r="D8" s="2413"/>
      <c r="E8" s="2413"/>
      <c r="F8" s="2413"/>
      <c r="G8" s="2413"/>
      <c r="H8" s="2413"/>
      <c r="I8" s="2413"/>
      <c r="J8" s="2413"/>
      <c r="K8" s="2414"/>
      <c r="L8" s="2415"/>
      <c r="M8" s="2413"/>
      <c r="N8" s="2413"/>
      <c r="O8" s="2413"/>
      <c r="P8" s="2413"/>
      <c r="Q8" s="2413"/>
      <c r="R8" s="2413"/>
      <c r="S8" s="2413"/>
      <c r="T8" s="2416"/>
      <c r="U8" s="2416"/>
      <c r="V8" s="2414" t="s">
        <v>3018</v>
      </c>
    </row>
    <row r="9" spans="1:22" s="2590" customFormat="1" ht="61.5" customHeight="1">
      <c r="A9" s="2417" t="s">
        <v>210</v>
      </c>
      <c r="B9" s="2418" t="s">
        <v>3019</v>
      </c>
      <c r="C9" s="2419" t="s">
        <v>3020</v>
      </c>
      <c r="D9" s="2420" t="s">
        <v>3021</v>
      </c>
      <c r="E9" s="2420" t="s">
        <v>4494</v>
      </c>
      <c r="F9" s="2420" t="s">
        <v>3022</v>
      </c>
      <c r="G9" s="2420" t="s">
        <v>3023</v>
      </c>
      <c r="H9" s="2420" t="s">
        <v>3024</v>
      </c>
      <c r="I9" s="2420" t="s">
        <v>3025</v>
      </c>
      <c r="J9" s="2420" t="s">
        <v>3026</v>
      </c>
      <c r="K9" s="2421" t="s">
        <v>3027</v>
      </c>
      <c r="L9" s="2421" t="s">
        <v>3028</v>
      </c>
      <c r="M9" s="2420" t="s">
        <v>3029</v>
      </c>
      <c r="N9" s="2420" t="s">
        <v>3030</v>
      </c>
      <c r="O9" s="2420" t="s">
        <v>3031</v>
      </c>
      <c r="P9" s="2420" t="s">
        <v>3032</v>
      </c>
      <c r="Q9" s="2420" t="s">
        <v>3033</v>
      </c>
      <c r="R9" s="2420" t="s">
        <v>4495</v>
      </c>
      <c r="S9" s="2420" t="s">
        <v>3034</v>
      </c>
      <c r="T9" s="2419" t="s">
        <v>3035</v>
      </c>
      <c r="U9" s="2420" t="s">
        <v>3036</v>
      </c>
      <c r="V9" s="2420" t="s">
        <v>358</v>
      </c>
    </row>
    <row r="10" spans="1:22" ht="54" customHeight="1">
      <c r="A10" s="2422" t="s">
        <v>3037</v>
      </c>
      <c r="B10" s="3514" t="s">
        <v>3038</v>
      </c>
      <c r="C10" s="2424" t="s">
        <v>3039</v>
      </c>
      <c r="D10" s="2846">
        <v>17505984</v>
      </c>
      <c r="E10" s="2847" t="s">
        <v>4097</v>
      </c>
      <c r="F10" s="2847" t="s">
        <v>4097</v>
      </c>
      <c r="G10" s="2847">
        <v>336384</v>
      </c>
      <c r="H10" s="2847">
        <v>197100</v>
      </c>
      <c r="I10" s="2847" t="s">
        <v>1106</v>
      </c>
      <c r="J10" s="2847" t="s">
        <v>1106</v>
      </c>
      <c r="K10" s="2847"/>
      <c r="L10" s="2847"/>
      <c r="M10" s="2847" t="s">
        <v>4837</v>
      </c>
      <c r="N10" s="2847" t="s">
        <v>4837</v>
      </c>
      <c r="O10" s="2847">
        <v>197100</v>
      </c>
      <c r="P10" s="2847">
        <v>336384</v>
      </c>
      <c r="Q10" s="2847" t="s">
        <v>4837</v>
      </c>
      <c r="R10" s="2847" t="s">
        <v>4837</v>
      </c>
      <c r="S10" s="2846">
        <v>17505984</v>
      </c>
      <c r="T10" s="2425" t="s">
        <v>3040</v>
      </c>
      <c r="U10" s="3514" t="s">
        <v>3041</v>
      </c>
      <c r="V10" s="2422" t="str">
        <f t="shared" ref="V10:V19" si="0">A10</f>
        <v>B-4.4.1.1</v>
      </c>
    </row>
    <row r="11" spans="1:22" ht="54" customHeight="1">
      <c r="A11" s="2422" t="s">
        <v>3042</v>
      </c>
      <c r="B11" s="3515"/>
      <c r="C11" s="2426" t="s">
        <v>3043</v>
      </c>
      <c r="D11" s="2847">
        <v>9811200</v>
      </c>
      <c r="E11" s="2847" t="s">
        <v>4097</v>
      </c>
      <c r="F11" s="2847" t="s">
        <v>4097</v>
      </c>
      <c r="G11" s="2847">
        <v>129210</v>
      </c>
      <c r="H11" s="2590">
        <v>24528</v>
      </c>
      <c r="I11" s="2847" t="s">
        <v>1106</v>
      </c>
      <c r="J11" s="2847" t="s">
        <v>1106</v>
      </c>
      <c r="K11" s="2847"/>
      <c r="L11" s="2847"/>
      <c r="M11" s="2847" t="s">
        <v>4837</v>
      </c>
      <c r="N11" s="2847" t="s">
        <v>4837</v>
      </c>
      <c r="O11" s="2590">
        <v>24528</v>
      </c>
      <c r="P11" s="2847">
        <v>129210</v>
      </c>
      <c r="Q11" s="2847" t="s">
        <v>4837</v>
      </c>
      <c r="R11" s="2847" t="s">
        <v>4837</v>
      </c>
      <c r="S11" s="2847">
        <v>9811200</v>
      </c>
      <c r="T11" s="2428" t="s">
        <v>3044</v>
      </c>
      <c r="U11" s="3515"/>
      <c r="V11" s="2422" t="str">
        <f t="shared" si="0"/>
        <v>B-4.4.1.2</v>
      </c>
    </row>
    <row r="12" spans="1:22" ht="54" customHeight="1">
      <c r="A12" s="2422" t="s">
        <v>3045</v>
      </c>
      <c r="B12" s="3516"/>
      <c r="C12" s="2426" t="s">
        <v>3046</v>
      </c>
      <c r="D12" s="2847">
        <f>D11*70</f>
        <v>686784000</v>
      </c>
      <c r="E12" s="2847" t="s">
        <v>4097</v>
      </c>
      <c r="F12" s="2847"/>
      <c r="G12" s="2847">
        <f>G11*70</f>
        <v>9044700</v>
      </c>
      <c r="H12" s="2847">
        <f>H11*70</f>
        <v>1716960</v>
      </c>
      <c r="I12" s="2847"/>
      <c r="J12" s="2847"/>
      <c r="K12" s="2847"/>
      <c r="L12" s="2847"/>
      <c r="M12" s="2847"/>
      <c r="N12" s="2847"/>
      <c r="O12" s="2847">
        <f>O11*70</f>
        <v>1716960</v>
      </c>
      <c r="P12" s="2847">
        <f>P11*70</f>
        <v>9044700</v>
      </c>
      <c r="Q12" s="2847"/>
      <c r="R12" s="2847" t="s">
        <v>4837</v>
      </c>
      <c r="S12" s="2847">
        <f>S11*70</f>
        <v>686784000</v>
      </c>
      <c r="T12" s="2428" t="s">
        <v>3047</v>
      </c>
      <c r="U12" s="3516"/>
      <c r="V12" s="2422" t="str">
        <f t="shared" si="0"/>
        <v>B-4.4.1.3</v>
      </c>
    </row>
    <row r="13" spans="1:22" ht="54" customHeight="1">
      <c r="A13" s="2422" t="s">
        <v>3048</v>
      </c>
      <c r="B13" s="3514" t="s">
        <v>3049</v>
      </c>
      <c r="C13" s="2424" t="s">
        <v>3050</v>
      </c>
      <c r="D13" s="2847">
        <v>713714</v>
      </c>
      <c r="E13" s="2847" t="s">
        <v>4097</v>
      </c>
      <c r="F13" s="2847" t="s">
        <v>4097</v>
      </c>
      <c r="G13" s="2847" t="s">
        <v>4097</v>
      </c>
      <c r="H13" s="2847" t="s">
        <v>4097</v>
      </c>
      <c r="I13" s="2847" t="s">
        <v>4097</v>
      </c>
      <c r="J13" s="2847" t="s">
        <v>4097</v>
      </c>
      <c r="K13" s="2847"/>
      <c r="L13" s="2847"/>
      <c r="M13" s="2847" t="s">
        <v>4837</v>
      </c>
      <c r="N13" s="2847" t="s">
        <v>4837</v>
      </c>
      <c r="O13" s="2847" t="s">
        <v>4837</v>
      </c>
      <c r="P13" s="2847" t="s">
        <v>4837</v>
      </c>
      <c r="Q13" s="2847" t="s">
        <v>4837</v>
      </c>
      <c r="R13" s="2847" t="s">
        <v>4837</v>
      </c>
      <c r="S13" s="2847">
        <v>713714</v>
      </c>
      <c r="T13" s="2425" t="s">
        <v>3051</v>
      </c>
      <c r="U13" s="3514" t="s">
        <v>3052</v>
      </c>
      <c r="V13" s="2422" t="str">
        <f t="shared" si="0"/>
        <v>B-4.4.1.4</v>
      </c>
    </row>
    <row r="14" spans="1:22" ht="54" customHeight="1">
      <c r="A14" s="2422" t="s">
        <v>3053</v>
      </c>
      <c r="B14" s="3515"/>
      <c r="C14" s="2426" t="s">
        <v>3054</v>
      </c>
      <c r="D14" s="2847">
        <v>120000</v>
      </c>
      <c r="E14" s="2847" t="s">
        <v>4097</v>
      </c>
      <c r="F14" s="2847" t="s">
        <v>4097</v>
      </c>
      <c r="G14" s="2847" t="s">
        <v>4097</v>
      </c>
      <c r="H14" s="2847" t="s">
        <v>4097</v>
      </c>
      <c r="I14" s="2847" t="s">
        <v>4097</v>
      </c>
      <c r="J14" s="2847">
        <v>15000</v>
      </c>
      <c r="K14" s="2847"/>
      <c r="L14" s="2847"/>
      <c r="M14" s="2847">
        <v>15000</v>
      </c>
      <c r="N14" s="2847" t="s">
        <v>4837</v>
      </c>
      <c r="O14" s="2847" t="s">
        <v>4837</v>
      </c>
      <c r="P14" s="2847" t="s">
        <v>4837</v>
      </c>
      <c r="Q14" s="2847" t="s">
        <v>4837</v>
      </c>
      <c r="R14" s="2847" t="s">
        <v>4837</v>
      </c>
      <c r="S14" s="2847">
        <v>120000</v>
      </c>
      <c r="T14" s="2428" t="s">
        <v>3055</v>
      </c>
      <c r="U14" s="3515"/>
      <c r="V14" s="2422" t="str">
        <f t="shared" si="0"/>
        <v>B-4.4.1.5</v>
      </c>
    </row>
    <row r="15" spans="1:22" ht="54" customHeight="1">
      <c r="A15" s="2422" t="s">
        <v>3056</v>
      </c>
      <c r="B15" s="3516"/>
      <c r="C15" s="2426" t="s">
        <v>3057</v>
      </c>
      <c r="D15" s="2645" t="s">
        <v>4496</v>
      </c>
      <c r="E15" s="2847" t="s">
        <v>4097</v>
      </c>
      <c r="F15" s="2847" t="s">
        <v>4097</v>
      </c>
      <c r="G15" s="2847" t="s">
        <v>4097</v>
      </c>
      <c r="H15" s="2847" t="s">
        <v>4097</v>
      </c>
      <c r="I15" s="2847" t="s">
        <v>4097</v>
      </c>
      <c r="J15" s="2847">
        <v>22500000</v>
      </c>
      <c r="K15" s="2847"/>
      <c r="L15" s="2847"/>
      <c r="M15" s="2847">
        <v>22500000</v>
      </c>
      <c r="N15" s="2847" t="s">
        <v>4837</v>
      </c>
      <c r="O15" s="2847" t="s">
        <v>4837</v>
      </c>
      <c r="P15" s="2847" t="s">
        <v>4837</v>
      </c>
      <c r="Q15" s="2847" t="s">
        <v>4837</v>
      </c>
      <c r="R15" s="2847" t="s">
        <v>4837</v>
      </c>
      <c r="S15" s="2847" t="s">
        <v>4837</v>
      </c>
      <c r="T15" s="2428" t="s">
        <v>3058</v>
      </c>
      <c r="U15" s="3516"/>
      <c r="V15" s="2422" t="str">
        <f t="shared" si="0"/>
        <v>B-4.4.1.6</v>
      </c>
    </row>
    <row r="16" spans="1:22" ht="54" customHeight="1">
      <c r="A16" s="2422" t="s">
        <v>3059</v>
      </c>
      <c r="B16" s="3511" t="s">
        <v>3060</v>
      </c>
      <c r="C16" s="2425" t="s">
        <v>3039</v>
      </c>
      <c r="D16" s="2847">
        <v>0</v>
      </c>
      <c r="E16" s="2847">
        <v>0</v>
      </c>
      <c r="F16" s="2847">
        <v>0</v>
      </c>
      <c r="G16" s="2847">
        <v>0</v>
      </c>
      <c r="H16" s="2847">
        <v>0</v>
      </c>
      <c r="I16" s="2847">
        <v>0</v>
      </c>
      <c r="J16" s="2847">
        <v>0</v>
      </c>
      <c r="K16" s="2847" t="s">
        <v>4339</v>
      </c>
      <c r="L16" s="2612" t="s">
        <v>5046</v>
      </c>
      <c r="M16" s="2847">
        <v>0</v>
      </c>
      <c r="N16" s="2847">
        <v>0</v>
      </c>
      <c r="O16" s="2847">
        <v>0</v>
      </c>
      <c r="P16" s="2847">
        <v>0</v>
      </c>
      <c r="Q16" s="2847">
        <v>0</v>
      </c>
      <c r="R16" s="2847">
        <v>0</v>
      </c>
      <c r="S16" s="2847">
        <v>0</v>
      </c>
      <c r="T16" s="2425" t="s">
        <v>3061</v>
      </c>
      <c r="U16" s="3514" t="s">
        <v>3062</v>
      </c>
      <c r="V16" s="2422" t="str">
        <f t="shared" si="0"/>
        <v>B-4.4.1.7</v>
      </c>
    </row>
    <row r="17" spans="1:22" ht="54" customHeight="1">
      <c r="A17" s="2422" t="s">
        <v>3063</v>
      </c>
      <c r="B17" s="3512"/>
      <c r="C17" s="2426" t="s">
        <v>3064</v>
      </c>
      <c r="D17" s="2847">
        <v>0</v>
      </c>
      <c r="E17" s="2847">
        <v>0</v>
      </c>
      <c r="F17" s="2847">
        <v>0</v>
      </c>
      <c r="G17" s="2847">
        <v>0</v>
      </c>
      <c r="H17" s="2847">
        <v>0</v>
      </c>
      <c r="I17" s="2847">
        <v>0</v>
      </c>
      <c r="J17" s="2847">
        <v>0</v>
      </c>
      <c r="K17" s="2847" t="s">
        <v>4339</v>
      </c>
      <c r="L17" s="2612" t="s">
        <v>5046</v>
      </c>
      <c r="M17" s="2847">
        <v>0</v>
      </c>
      <c r="N17" s="2847">
        <v>0</v>
      </c>
      <c r="O17" s="2847">
        <v>0</v>
      </c>
      <c r="P17" s="2847">
        <v>0</v>
      </c>
      <c r="Q17" s="2847">
        <v>0</v>
      </c>
      <c r="R17" s="2847">
        <v>0</v>
      </c>
      <c r="S17" s="2847">
        <v>0</v>
      </c>
      <c r="T17" s="2428" t="s">
        <v>3044</v>
      </c>
      <c r="U17" s="3515"/>
      <c r="V17" s="2422" t="str">
        <f t="shared" si="0"/>
        <v>B-4.4.1.8</v>
      </c>
    </row>
    <row r="18" spans="1:22" ht="54" customHeight="1">
      <c r="A18" s="2422" t="s">
        <v>3065</v>
      </c>
      <c r="B18" s="3513"/>
      <c r="C18" s="2426" t="s">
        <v>3066</v>
      </c>
      <c r="D18" s="2847">
        <v>0</v>
      </c>
      <c r="E18" s="2847">
        <v>0</v>
      </c>
      <c r="F18" s="2847">
        <v>0</v>
      </c>
      <c r="G18" s="2847">
        <v>0</v>
      </c>
      <c r="H18" s="2847">
        <v>0</v>
      </c>
      <c r="I18" s="2847">
        <v>0</v>
      </c>
      <c r="J18" s="2847">
        <v>0</v>
      </c>
      <c r="K18" s="2847" t="s">
        <v>4339</v>
      </c>
      <c r="L18" s="2612" t="s">
        <v>5046</v>
      </c>
      <c r="M18" s="2847">
        <v>0</v>
      </c>
      <c r="N18" s="2847">
        <v>0</v>
      </c>
      <c r="O18" s="2847">
        <v>0</v>
      </c>
      <c r="P18" s="2847">
        <v>0</v>
      </c>
      <c r="Q18" s="2847">
        <v>0</v>
      </c>
      <c r="R18" s="2847">
        <v>0</v>
      </c>
      <c r="S18" s="2847">
        <v>0</v>
      </c>
      <c r="T18" s="2428" t="s">
        <v>3067</v>
      </c>
      <c r="U18" s="3516"/>
      <c r="V18" s="2422" t="str">
        <f t="shared" si="0"/>
        <v>B-4.4.1.9</v>
      </c>
    </row>
    <row r="19" spans="1:22" ht="54" customHeight="1">
      <c r="A19" s="2424" t="s">
        <v>3068</v>
      </c>
      <c r="B19" s="3521" t="s">
        <v>631</v>
      </c>
      <c r="C19" s="3522"/>
      <c r="D19" s="2429"/>
      <c r="E19" s="2429"/>
      <c r="F19" s="2429"/>
      <c r="G19" s="2429"/>
      <c r="H19" s="2429"/>
      <c r="I19" s="2429"/>
      <c r="J19" s="2429"/>
      <c r="K19" s="2591"/>
      <c r="L19" s="2591"/>
      <c r="M19" s="2429"/>
      <c r="N19" s="2429"/>
      <c r="O19" s="2429"/>
      <c r="P19" s="2429"/>
      <c r="Q19" s="2429"/>
      <c r="R19" s="2429"/>
      <c r="S19" s="2429"/>
      <c r="T19" s="3517" t="s">
        <v>224</v>
      </c>
      <c r="U19" s="3517"/>
      <c r="V19" s="2424" t="str">
        <f t="shared" si="0"/>
        <v>B-4.4.1.10</v>
      </c>
    </row>
    <row r="20" spans="1:22" s="2593" customFormat="1" ht="13">
      <c r="A20" s="2430" t="s">
        <v>341</v>
      </c>
      <c r="B20" s="2431"/>
      <c r="C20" s="2431"/>
      <c r="D20" s="2432"/>
      <c r="E20" s="2432"/>
      <c r="F20" s="2433"/>
      <c r="G20" s="2433"/>
      <c r="H20" s="2433"/>
      <c r="I20" s="2433"/>
      <c r="J20" s="2433"/>
      <c r="K20" s="2592"/>
      <c r="L20" s="2592"/>
      <c r="M20" s="2433"/>
      <c r="N20" s="2433"/>
      <c r="O20" s="2433"/>
      <c r="P20" s="2433"/>
      <c r="Q20" s="2433"/>
      <c r="R20" s="2433"/>
      <c r="S20" s="2433"/>
      <c r="T20" s="2434"/>
      <c r="U20" s="2434"/>
      <c r="V20" s="2435" t="s">
        <v>735</v>
      </c>
    </row>
    <row r="21" spans="1:22" s="2438" customFormat="1" ht="14.5">
      <c r="A21" s="2436" t="s">
        <v>4497</v>
      </c>
      <c r="B21" s="2437"/>
      <c r="C21" s="2437"/>
      <c r="D21" s="2427"/>
      <c r="E21" s="2427"/>
      <c r="K21" s="2594"/>
      <c r="L21" s="2594"/>
      <c r="T21" s="2439"/>
      <c r="U21" s="2439"/>
      <c r="V21" s="2440" t="s">
        <v>3069</v>
      </c>
    </row>
    <row r="22" spans="1:22" ht="30" customHeight="1">
      <c r="A22" s="2441" t="s">
        <v>3070</v>
      </c>
      <c r="B22" s="2442"/>
      <c r="C22" s="2442"/>
      <c r="D22" s="2442"/>
      <c r="E22" s="2442"/>
      <c r="F22" s="2442"/>
      <c r="G22" s="2442"/>
      <c r="H22" s="2442"/>
      <c r="I22" s="2442"/>
      <c r="J22" s="2442"/>
      <c r="K22" s="2443"/>
      <c r="L22" s="2441"/>
      <c r="M22" s="2442"/>
      <c r="N22" s="2442"/>
      <c r="O22" s="2442"/>
      <c r="P22" s="2442"/>
      <c r="Q22" s="2442"/>
      <c r="R22" s="2442"/>
      <c r="S22" s="2442"/>
      <c r="T22" s="2444"/>
      <c r="U22" s="2444"/>
      <c r="V22" s="2443" t="s">
        <v>3071</v>
      </c>
    </row>
    <row r="23" spans="1:22" s="2590" customFormat="1" ht="61.5" customHeight="1">
      <c r="A23" s="2417" t="s">
        <v>210</v>
      </c>
      <c r="B23" s="2445" t="s">
        <v>3019</v>
      </c>
      <c r="C23" s="2419" t="s">
        <v>3020</v>
      </c>
      <c r="D23" s="2420" t="s">
        <v>3021</v>
      </c>
      <c r="E23" s="2420" t="s">
        <v>4494</v>
      </c>
      <c r="F23" s="2420" t="s">
        <v>3022</v>
      </c>
      <c r="G23" s="2420" t="s">
        <v>3023</v>
      </c>
      <c r="H23" s="2420" t="s">
        <v>3024</v>
      </c>
      <c r="I23" s="2420" t="s">
        <v>3025</v>
      </c>
      <c r="J23" s="2420" t="s">
        <v>3026</v>
      </c>
      <c r="K23" s="2421" t="s">
        <v>3027</v>
      </c>
      <c r="L23" s="2421" t="s">
        <v>3028</v>
      </c>
      <c r="M23" s="2420" t="s">
        <v>3029</v>
      </c>
      <c r="N23" s="2420" t="s">
        <v>3030</v>
      </c>
      <c r="O23" s="2420" t="s">
        <v>3031</v>
      </c>
      <c r="P23" s="2420" t="s">
        <v>3032</v>
      </c>
      <c r="Q23" s="2420" t="s">
        <v>3033</v>
      </c>
      <c r="R23" s="2420" t="s">
        <v>4495</v>
      </c>
      <c r="S23" s="2420" t="s">
        <v>3034</v>
      </c>
      <c r="T23" s="2419" t="s">
        <v>3035</v>
      </c>
      <c r="U23" s="2420" t="s">
        <v>3036</v>
      </c>
      <c r="V23" s="2420" t="s">
        <v>358</v>
      </c>
    </row>
    <row r="24" spans="1:22" ht="54" customHeight="1">
      <c r="A24" s="2422" t="s">
        <v>3072</v>
      </c>
      <c r="B24" s="3514" t="s">
        <v>3038</v>
      </c>
      <c r="C24" s="2424" t="s">
        <v>3039</v>
      </c>
      <c r="D24" s="2846">
        <v>17505984</v>
      </c>
      <c r="E24" s="2847" t="s">
        <v>4097</v>
      </c>
      <c r="F24" s="2847" t="s">
        <v>4097</v>
      </c>
      <c r="G24" s="2847">
        <v>336384</v>
      </c>
      <c r="H24" s="2847">
        <v>197100</v>
      </c>
      <c r="I24" s="2847" t="s">
        <v>1106</v>
      </c>
      <c r="J24" s="2847" t="s">
        <v>1106</v>
      </c>
      <c r="K24" s="2847"/>
      <c r="L24" s="2847"/>
      <c r="M24" s="2847" t="s">
        <v>4837</v>
      </c>
      <c r="N24" s="2847" t="s">
        <v>4837</v>
      </c>
      <c r="O24" s="2847">
        <v>197100</v>
      </c>
      <c r="P24" s="2847">
        <v>336384</v>
      </c>
      <c r="Q24" s="2847" t="s">
        <v>4837</v>
      </c>
      <c r="R24" s="2847" t="s">
        <v>4837</v>
      </c>
      <c r="S24" s="2846">
        <v>17505984</v>
      </c>
      <c r="T24" s="2425" t="s">
        <v>3040</v>
      </c>
      <c r="U24" s="3514" t="s">
        <v>3073</v>
      </c>
      <c r="V24" s="2422" t="str">
        <f>A24</f>
        <v>B-4.4.2.1</v>
      </c>
    </row>
    <row r="25" spans="1:22" ht="54" customHeight="1">
      <c r="A25" s="2422" t="s">
        <v>3074</v>
      </c>
      <c r="B25" s="3515"/>
      <c r="C25" s="2426" t="s">
        <v>3043</v>
      </c>
      <c r="D25" s="2847">
        <v>9811200</v>
      </c>
      <c r="E25" s="2847" t="s">
        <v>4097</v>
      </c>
      <c r="F25" s="2847" t="s">
        <v>4097</v>
      </c>
      <c r="G25" s="2847">
        <v>129210</v>
      </c>
      <c r="H25" s="2590">
        <v>24528</v>
      </c>
      <c r="I25" s="2847" t="s">
        <v>1106</v>
      </c>
      <c r="J25" s="2847" t="s">
        <v>1106</v>
      </c>
      <c r="K25" s="2847"/>
      <c r="L25" s="2847"/>
      <c r="M25" s="2847" t="s">
        <v>4837</v>
      </c>
      <c r="N25" s="2847" t="s">
        <v>4837</v>
      </c>
      <c r="O25" s="2590">
        <v>24528</v>
      </c>
      <c r="P25" s="2847">
        <v>129210</v>
      </c>
      <c r="Q25" s="2847" t="s">
        <v>4837</v>
      </c>
      <c r="R25" s="2847" t="s">
        <v>4837</v>
      </c>
      <c r="S25" s="2847">
        <v>9811200</v>
      </c>
      <c r="T25" s="2428" t="s">
        <v>3044</v>
      </c>
      <c r="U25" s="3515"/>
      <c r="V25" s="2422" t="str">
        <f>A25</f>
        <v>B-4.4.2.2</v>
      </c>
    </row>
    <row r="26" spans="1:22" ht="54" customHeight="1">
      <c r="A26" s="2422" t="s">
        <v>3075</v>
      </c>
      <c r="B26" s="3516"/>
      <c r="C26" s="2426" t="s">
        <v>3046</v>
      </c>
      <c r="D26" s="2847">
        <f>D25*70</f>
        <v>686784000</v>
      </c>
      <c r="E26" s="2847" t="s">
        <v>4097</v>
      </c>
      <c r="F26" s="2847"/>
      <c r="G26" s="2847">
        <f>G25*70</f>
        <v>9044700</v>
      </c>
      <c r="H26" s="2847">
        <f>H25*70</f>
        <v>1716960</v>
      </c>
      <c r="I26" s="2847"/>
      <c r="J26" s="2847"/>
      <c r="K26" s="2847"/>
      <c r="L26" s="2847"/>
      <c r="M26" s="2847"/>
      <c r="N26" s="2847"/>
      <c r="O26" s="2847">
        <f>O25*70</f>
        <v>1716960</v>
      </c>
      <c r="P26" s="2847">
        <f>P25*70</f>
        <v>9044700</v>
      </c>
      <c r="Q26" s="2847"/>
      <c r="R26" s="2847" t="s">
        <v>4837</v>
      </c>
      <c r="S26" s="2847">
        <f>S25*70</f>
        <v>686784000</v>
      </c>
      <c r="T26" s="2428" t="s">
        <v>3047</v>
      </c>
      <c r="U26" s="3516"/>
      <c r="V26" s="2422" t="str">
        <f>A26</f>
        <v>B-4.4.2.3</v>
      </c>
    </row>
    <row r="27" spans="1:22" ht="54" customHeight="1">
      <c r="A27" s="2422" t="s">
        <v>3076</v>
      </c>
      <c r="B27" s="3514" t="s">
        <v>3049</v>
      </c>
      <c r="C27" s="2424" t="s">
        <v>3039</v>
      </c>
      <c r="D27" s="2847">
        <v>713714</v>
      </c>
      <c r="E27" s="2847" t="s">
        <v>4097</v>
      </c>
      <c r="F27" s="2847" t="s">
        <v>4097</v>
      </c>
      <c r="G27" s="2847" t="s">
        <v>4097</v>
      </c>
      <c r="H27" s="2847" t="s">
        <v>4097</v>
      </c>
      <c r="I27" s="2847" t="s">
        <v>4097</v>
      </c>
      <c r="J27" s="2847" t="s">
        <v>4097</v>
      </c>
      <c r="K27" s="2847"/>
      <c r="L27" s="2847"/>
      <c r="M27" s="2847" t="s">
        <v>4837</v>
      </c>
      <c r="N27" s="2847" t="s">
        <v>4837</v>
      </c>
      <c r="O27" s="2847" t="s">
        <v>4837</v>
      </c>
      <c r="P27" s="2847" t="s">
        <v>4837</v>
      </c>
      <c r="Q27" s="2847" t="s">
        <v>4837</v>
      </c>
      <c r="R27" s="2847" t="s">
        <v>4837</v>
      </c>
      <c r="S27" s="2847">
        <v>713714</v>
      </c>
      <c r="T27" s="2425" t="s">
        <v>3051</v>
      </c>
      <c r="U27" s="3514" t="s">
        <v>3052</v>
      </c>
      <c r="V27" s="2422" t="str">
        <f t="shared" ref="V27:V33" si="1">A27</f>
        <v>B-4.4.2.4</v>
      </c>
    </row>
    <row r="28" spans="1:22" ht="54" customHeight="1">
      <c r="A28" s="2422" t="s">
        <v>3077</v>
      </c>
      <c r="B28" s="3515"/>
      <c r="C28" s="2426" t="s">
        <v>3054</v>
      </c>
      <c r="D28" s="2847">
        <v>120000</v>
      </c>
      <c r="E28" s="2847" t="s">
        <v>4097</v>
      </c>
      <c r="F28" s="2847" t="s">
        <v>4097</v>
      </c>
      <c r="G28" s="2847" t="s">
        <v>4097</v>
      </c>
      <c r="H28" s="2847" t="s">
        <v>4097</v>
      </c>
      <c r="I28" s="2847" t="s">
        <v>4097</v>
      </c>
      <c r="J28" s="2847">
        <v>15000</v>
      </c>
      <c r="K28" s="2847"/>
      <c r="L28" s="2847"/>
      <c r="M28" s="2847">
        <v>15000</v>
      </c>
      <c r="N28" s="2847" t="s">
        <v>4837</v>
      </c>
      <c r="O28" s="2847" t="s">
        <v>4837</v>
      </c>
      <c r="P28" s="2847" t="s">
        <v>4837</v>
      </c>
      <c r="Q28" s="2847" t="s">
        <v>4837</v>
      </c>
      <c r="R28" s="2847" t="s">
        <v>4837</v>
      </c>
      <c r="S28" s="2847">
        <v>120000</v>
      </c>
      <c r="T28" s="2428" t="s">
        <v>3055</v>
      </c>
      <c r="U28" s="3515"/>
      <c r="V28" s="2422" t="str">
        <f t="shared" si="1"/>
        <v>B-4.4.2.5</v>
      </c>
    </row>
    <row r="29" spans="1:22" ht="54" customHeight="1">
      <c r="A29" s="2422" t="s">
        <v>3078</v>
      </c>
      <c r="B29" s="3516"/>
      <c r="C29" s="2426" t="s">
        <v>3057</v>
      </c>
      <c r="D29" s="2645" t="s">
        <v>4496</v>
      </c>
      <c r="E29" s="2847" t="s">
        <v>4097</v>
      </c>
      <c r="F29" s="2847" t="s">
        <v>4097</v>
      </c>
      <c r="G29" s="2847" t="s">
        <v>4097</v>
      </c>
      <c r="H29" s="2847" t="s">
        <v>4097</v>
      </c>
      <c r="I29" s="2847" t="s">
        <v>4097</v>
      </c>
      <c r="J29" s="2847">
        <v>22500000</v>
      </c>
      <c r="K29" s="2847"/>
      <c r="L29" s="2847"/>
      <c r="M29" s="2847">
        <v>22500000</v>
      </c>
      <c r="N29" s="2847" t="s">
        <v>4837</v>
      </c>
      <c r="O29" s="2847" t="s">
        <v>4837</v>
      </c>
      <c r="P29" s="2847" t="s">
        <v>4837</v>
      </c>
      <c r="Q29" s="2847" t="s">
        <v>4837</v>
      </c>
      <c r="R29" s="2847" t="s">
        <v>4837</v>
      </c>
      <c r="S29" s="2847" t="s">
        <v>4837</v>
      </c>
      <c r="T29" s="2428" t="s">
        <v>3079</v>
      </c>
      <c r="U29" s="3516"/>
      <c r="V29" s="2422" t="str">
        <f t="shared" si="1"/>
        <v>B-4.4.2.6</v>
      </c>
    </row>
    <row r="30" spans="1:22" ht="54" customHeight="1">
      <c r="A30" s="2422" t="s">
        <v>3080</v>
      </c>
      <c r="B30" s="3511" t="s">
        <v>3060</v>
      </c>
      <c r="C30" s="2424" t="s">
        <v>3039</v>
      </c>
      <c r="D30" s="2847">
        <v>0</v>
      </c>
      <c r="E30" s="2847">
        <v>0</v>
      </c>
      <c r="F30" s="2847">
        <v>0</v>
      </c>
      <c r="G30" s="2847">
        <v>0</v>
      </c>
      <c r="H30" s="2847">
        <v>0</v>
      </c>
      <c r="I30" s="2847">
        <v>0</v>
      </c>
      <c r="J30" s="2847">
        <v>0</v>
      </c>
      <c r="K30" s="2847" t="s">
        <v>4339</v>
      </c>
      <c r="L30" s="2612" t="s">
        <v>5046</v>
      </c>
      <c r="M30" s="2847">
        <v>0</v>
      </c>
      <c r="N30" s="2847">
        <v>0</v>
      </c>
      <c r="O30" s="2847">
        <v>0</v>
      </c>
      <c r="P30" s="2847">
        <v>0</v>
      </c>
      <c r="Q30" s="2847">
        <v>0</v>
      </c>
      <c r="R30" s="2847">
        <v>0</v>
      </c>
      <c r="S30" s="2847">
        <v>0</v>
      </c>
      <c r="T30" s="2425" t="s">
        <v>3061</v>
      </c>
      <c r="U30" s="3514" t="s">
        <v>3062</v>
      </c>
      <c r="V30" s="2422" t="str">
        <f t="shared" si="1"/>
        <v>B-4.4.2.7</v>
      </c>
    </row>
    <row r="31" spans="1:22" ht="54" customHeight="1">
      <c r="A31" s="2422" t="s">
        <v>3081</v>
      </c>
      <c r="B31" s="3512"/>
      <c r="C31" s="2426" t="s">
        <v>3064</v>
      </c>
      <c r="D31" s="2847">
        <v>0</v>
      </c>
      <c r="E31" s="2847">
        <v>0</v>
      </c>
      <c r="F31" s="2847">
        <v>0</v>
      </c>
      <c r="G31" s="2847">
        <v>0</v>
      </c>
      <c r="H31" s="2847">
        <v>0</v>
      </c>
      <c r="I31" s="2847">
        <v>0</v>
      </c>
      <c r="J31" s="2847">
        <v>0</v>
      </c>
      <c r="K31" s="2847" t="s">
        <v>4339</v>
      </c>
      <c r="L31" s="2612" t="s">
        <v>5046</v>
      </c>
      <c r="M31" s="2847">
        <v>0</v>
      </c>
      <c r="N31" s="2847">
        <v>0</v>
      </c>
      <c r="O31" s="2847">
        <v>0</v>
      </c>
      <c r="P31" s="2847">
        <v>0</v>
      </c>
      <c r="Q31" s="2847">
        <v>0</v>
      </c>
      <c r="R31" s="2847">
        <v>0</v>
      </c>
      <c r="S31" s="2847">
        <v>0</v>
      </c>
      <c r="T31" s="2428" t="s">
        <v>3044</v>
      </c>
      <c r="U31" s="3515"/>
      <c r="V31" s="2422" t="str">
        <f t="shared" si="1"/>
        <v>B-4.4.2.8</v>
      </c>
    </row>
    <row r="32" spans="1:22" ht="54" customHeight="1">
      <c r="A32" s="2422" t="s">
        <v>3082</v>
      </c>
      <c r="B32" s="3513"/>
      <c r="C32" s="2426" t="s">
        <v>3066</v>
      </c>
      <c r="D32" s="2847">
        <v>0</v>
      </c>
      <c r="E32" s="2847">
        <v>0</v>
      </c>
      <c r="F32" s="2847">
        <v>0</v>
      </c>
      <c r="G32" s="2847">
        <v>0</v>
      </c>
      <c r="H32" s="2847">
        <v>0</v>
      </c>
      <c r="I32" s="2847">
        <v>0</v>
      </c>
      <c r="J32" s="2847">
        <v>0</v>
      </c>
      <c r="K32" s="2847" t="s">
        <v>4339</v>
      </c>
      <c r="L32" s="2612" t="s">
        <v>5046</v>
      </c>
      <c r="M32" s="2847">
        <v>0</v>
      </c>
      <c r="N32" s="2847">
        <v>0</v>
      </c>
      <c r="O32" s="2847">
        <v>0</v>
      </c>
      <c r="P32" s="2847">
        <v>0</v>
      </c>
      <c r="Q32" s="2847">
        <v>0</v>
      </c>
      <c r="R32" s="2847">
        <v>0</v>
      </c>
      <c r="S32" s="2847">
        <v>0</v>
      </c>
      <c r="T32" s="2428" t="s">
        <v>3067</v>
      </c>
      <c r="U32" s="3516"/>
      <c r="V32" s="2422" t="str">
        <f t="shared" si="1"/>
        <v>B-4.4.2.9</v>
      </c>
    </row>
    <row r="33" spans="1:22" ht="54" customHeight="1">
      <c r="A33" s="2424" t="s">
        <v>3083</v>
      </c>
      <c r="B33" s="2446"/>
      <c r="C33" s="2447" t="s">
        <v>631</v>
      </c>
      <c r="D33" s="2851"/>
      <c r="E33" s="2851"/>
      <c r="F33" s="2851"/>
      <c r="G33" s="2851"/>
      <c r="H33" s="2851"/>
      <c r="I33" s="2851"/>
      <c r="J33" s="2851"/>
      <c r="K33" s="2847"/>
      <c r="L33" s="2591"/>
      <c r="M33" s="2429"/>
      <c r="N33" s="2429"/>
      <c r="O33" s="2429"/>
      <c r="P33" s="2429"/>
      <c r="Q33" s="2429"/>
      <c r="R33" s="2429"/>
      <c r="S33" s="2429"/>
      <c r="T33" s="3519" t="s">
        <v>224</v>
      </c>
      <c r="U33" s="3520"/>
      <c r="V33" s="2424" t="str">
        <f t="shared" si="1"/>
        <v>B-4.4.2.10</v>
      </c>
    </row>
    <row r="34" spans="1:22" s="2593" customFormat="1" ht="13">
      <c r="A34" s="2430" t="s">
        <v>341</v>
      </c>
      <c r="B34" s="2431"/>
      <c r="C34" s="2431"/>
      <c r="D34" s="2432"/>
      <c r="E34" s="2432"/>
      <c r="F34" s="2433"/>
      <c r="G34" s="2433"/>
      <c r="H34" s="2433"/>
      <c r="I34" s="2433"/>
      <c r="J34" s="2433"/>
      <c r="K34" s="2592"/>
      <c r="L34" s="2592"/>
      <c r="M34" s="2433"/>
      <c r="N34" s="2433"/>
      <c r="O34" s="2433"/>
      <c r="P34" s="2433"/>
      <c r="Q34" s="2433"/>
      <c r="R34" s="2433"/>
      <c r="S34" s="2433"/>
      <c r="T34" s="2434"/>
      <c r="U34" s="2434"/>
      <c r="V34" s="2435" t="s">
        <v>735</v>
      </c>
    </row>
    <row r="35" spans="1:22" s="2438" customFormat="1" ht="14.5">
      <c r="A35" s="2436" t="s">
        <v>4497</v>
      </c>
      <c r="B35" s="2437"/>
      <c r="C35" s="2437"/>
      <c r="D35" s="2427"/>
      <c r="E35" s="2427"/>
      <c r="K35" s="2594"/>
      <c r="L35" s="2594"/>
      <c r="T35" s="2439"/>
      <c r="U35" s="2439"/>
      <c r="V35" s="2440" t="s">
        <v>3069</v>
      </c>
    </row>
    <row r="36" spans="1:22" ht="30" customHeight="1">
      <c r="A36" s="2415" t="s">
        <v>3084</v>
      </c>
      <c r="B36" s="2413"/>
      <c r="C36" s="2413"/>
      <c r="D36" s="2413"/>
      <c r="E36" s="2413"/>
      <c r="F36" s="2413"/>
      <c r="G36" s="2413"/>
      <c r="H36" s="2413"/>
      <c r="I36" s="2413"/>
      <c r="J36" s="2413"/>
      <c r="K36" s="2414"/>
      <c r="L36" s="2415"/>
      <c r="M36" s="2413"/>
      <c r="N36" s="2413"/>
      <c r="O36" s="2413"/>
      <c r="P36" s="2413"/>
      <c r="Q36" s="2413"/>
      <c r="R36" s="2413"/>
      <c r="S36" s="2413"/>
      <c r="T36" s="2416"/>
      <c r="U36" s="2416"/>
      <c r="V36" s="2414" t="s">
        <v>3085</v>
      </c>
    </row>
    <row r="37" spans="1:22" s="2590" customFormat="1" ht="61.5" customHeight="1">
      <c r="A37" s="2417" t="s">
        <v>210</v>
      </c>
      <c r="B37" s="2445" t="s">
        <v>3019</v>
      </c>
      <c r="C37" s="2419" t="s">
        <v>3020</v>
      </c>
      <c r="D37" s="2420" t="s">
        <v>3021</v>
      </c>
      <c r="E37" s="2420" t="s">
        <v>4494</v>
      </c>
      <c r="F37" s="2420" t="s">
        <v>3022</v>
      </c>
      <c r="G37" s="2420" t="s">
        <v>3023</v>
      </c>
      <c r="H37" s="2420" t="s">
        <v>3024</v>
      </c>
      <c r="I37" s="2420" t="s">
        <v>3025</v>
      </c>
      <c r="J37" s="2420" t="s">
        <v>3026</v>
      </c>
      <c r="K37" s="2421" t="s">
        <v>3027</v>
      </c>
      <c r="L37" s="2421" t="s">
        <v>3028</v>
      </c>
      <c r="M37" s="2420" t="s">
        <v>3029</v>
      </c>
      <c r="N37" s="2420" t="s">
        <v>3030</v>
      </c>
      <c r="O37" s="2420" t="s">
        <v>3031</v>
      </c>
      <c r="P37" s="2420" t="s">
        <v>3032</v>
      </c>
      <c r="Q37" s="2420" t="s">
        <v>3033</v>
      </c>
      <c r="R37" s="2420" t="s">
        <v>4495</v>
      </c>
      <c r="S37" s="2420" t="s">
        <v>3034</v>
      </c>
      <c r="T37" s="2419" t="s">
        <v>3035</v>
      </c>
      <c r="U37" s="2420" t="s">
        <v>3036</v>
      </c>
      <c r="V37" s="2420" t="s">
        <v>358</v>
      </c>
    </row>
    <row r="38" spans="1:22" ht="54" customHeight="1">
      <c r="A38" s="2422" t="s">
        <v>3086</v>
      </c>
      <c r="B38" s="3514" t="s">
        <v>3038</v>
      </c>
      <c r="C38" s="2424" t="s">
        <v>3039</v>
      </c>
      <c r="D38" s="2846">
        <v>17505984</v>
      </c>
      <c r="E38" s="2847" t="s">
        <v>4097</v>
      </c>
      <c r="F38" s="2847" t="s">
        <v>4097</v>
      </c>
      <c r="G38" s="2847">
        <v>336384</v>
      </c>
      <c r="H38" s="2847">
        <v>197100</v>
      </c>
      <c r="I38" s="2847" t="s">
        <v>1106</v>
      </c>
      <c r="J38" s="2847" t="s">
        <v>1106</v>
      </c>
      <c r="K38" s="2847"/>
      <c r="L38" s="2847"/>
      <c r="M38" s="2847" t="s">
        <v>4837</v>
      </c>
      <c r="N38" s="2847" t="s">
        <v>4837</v>
      </c>
      <c r="O38" s="2847">
        <v>197100</v>
      </c>
      <c r="P38" s="2847">
        <v>336384</v>
      </c>
      <c r="Q38" s="2847" t="s">
        <v>4837</v>
      </c>
      <c r="R38" s="2847" t="s">
        <v>4837</v>
      </c>
      <c r="S38" s="2846">
        <v>17505984</v>
      </c>
      <c r="T38" s="2425" t="s">
        <v>3040</v>
      </c>
      <c r="U38" s="3514" t="s">
        <v>3087</v>
      </c>
      <c r="V38" s="2422" t="str">
        <f>A38</f>
        <v>B-4.4.3.1</v>
      </c>
    </row>
    <row r="39" spans="1:22" ht="54" customHeight="1">
      <c r="A39" s="2422" t="s">
        <v>3088</v>
      </c>
      <c r="B39" s="3515"/>
      <c r="C39" s="2426" t="s">
        <v>3043</v>
      </c>
      <c r="D39" s="2847">
        <v>9811200</v>
      </c>
      <c r="E39" s="2847" t="s">
        <v>4097</v>
      </c>
      <c r="F39" s="2847" t="s">
        <v>4097</v>
      </c>
      <c r="G39" s="2847">
        <v>129210</v>
      </c>
      <c r="H39" s="2590">
        <v>24528</v>
      </c>
      <c r="I39" s="2847" t="s">
        <v>1106</v>
      </c>
      <c r="J39" s="2847" t="s">
        <v>1106</v>
      </c>
      <c r="K39" s="2847"/>
      <c r="L39" s="2847"/>
      <c r="M39" s="2847" t="s">
        <v>4837</v>
      </c>
      <c r="N39" s="2847" t="s">
        <v>4837</v>
      </c>
      <c r="O39" s="2590">
        <v>24528</v>
      </c>
      <c r="P39" s="2847">
        <v>129210</v>
      </c>
      <c r="Q39" s="2847" t="s">
        <v>4837</v>
      </c>
      <c r="R39" s="2847" t="s">
        <v>4837</v>
      </c>
      <c r="S39" s="2847">
        <v>9811200</v>
      </c>
      <c r="T39" s="2428" t="s">
        <v>3044</v>
      </c>
      <c r="U39" s="3515"/>
      <c r="V39" s="2448" t="str">
        <f t="shared" ref="V39:V47" si="2">A39</f>
        <v>B-4.4.3.2</v>
      </c>
    </row>
    <row r="40" spans="1:22" ht="54" customHeight="1">
      <c r="A40" s="2422" t="s">
        <v>3089</v>
      </c>
      <c r="B40" s="3516"/>
      <c r="C40" s="2426" t="s">
        <v>3046</v>
      </c>
      <c r="D40" s="2847">
        <f>D39*70</f>
        <v>686784000</v>
      </c>
      <c r="E40" s="2847" t="s">
        <v>4097</v>
      </c>
      <c r="F40" s="2847"/>
      <c r="G40" s="2847">
        <f>G39*70</f>
        <v>9044700</v>
      </c>
      <c r="H40" s="2847">
        <f>H39*70</f>
        <v>1716960</v>
      </c>
      <c r="I40" s="2847"/>
      <c r="J40" s="2847"/>
      <c r="K40" s="2847"/>
      <c r="L40" s="2847"/>
      <c r="M40" s="2847"/>
      <c r="N40" s="2847"/>
      <c r="O40" s="2847">
        <f>O39*70</f>
        <v>1716960</v>
      </c>
      <c r="P40" s="2847">
        <f>P39*70</f>
        <v>9044700</v>
      </c>
      <c r="Q40" s="2847"/>
      <c r="R40" s="2847" t="s">
        <v>4837</v>
      </c>
      <c r="S40" s="2847">
        <f>S39*70</f>
        <v>686784000</v>
      </c>
      <c r="T40" s="2428" t="s">
        <v>3047</v>
      </c>
      <c r="U40" s="3516"/>
      <c r="V40" s="2449" t="str">
        <f t="shared" si="2"/>
        <v>B-4.4.3.3</v>
      </c>
    </row>
    <row r="41" spans="1:22" ht="54" customHeight="1">
      <c r="A41" s="2422" t="s">
        <v>3090</v>
      </c>
      <c r="B41" s="3514" t="s">
        <v>3049</v>
      </c>
      <c r="C41" s="2424" t="s">
        <v>3039</v>
      </c>
      <c r="D41" s="2847">
        <v>713714</v>
      </c>
      <c r="E41" s="2847" t="s">
        <v>4097</v>
      </c>
      <c r="F41" s="2847" t="s">
        <v>4097</v>
      </c>
      <c r="G41" s="2847" t="s">
        <v>4097</v>
      </c>
      <c r="H41" s="2847" t="s">
        <v>4097</v>
      </c>
      <c r="I41" s="2847" t="s">
        <v>4097</v>
      </c>
      <c r="J41" s="2847" t="s">
        <v>4097</v>
      </c>
      <c r="K41" s="2847"/>
      <c r="L41" s="2847"/>
      <c r="M41" s="2847" t="s">
        <v>4837</v>
      </c>
      <c r="N41" s="2847" t="s">
        <v>4837</v>
      </c>
      <c r="O41" s="2847" t="s">
        <v>4837</v>
      </c>
      <c r="P41" s="2847" t="s">
        <v>4837</v>
      </c>
      <c r="Q41" s="2847" t="s">
        <v>4837</v>
      </c>
      <c r="R41" s="2847" t="s">
        <v>4837</v>
      </c>
      <c r="S41" s="2847">
        <v>713714</v>
      </c>
      <c r="T41" s="2425" t="s">
        <v>3051</v>
      </c>
      <c r="U41" s="3514" t="s">
        <v>3052</v>
      </c>
      <c r="V41" s="2422" t="str">
        <f t="shared" si="2"/>
        <v>B-4.4.3.4</v>
      </c>
    </row>
    <row r="42" spans="1:22" ht="54" customHeight="1">
      <c r="A42" s="2422" t="s">
        <v>3091</v>
      </c>
      <c r="B42" s="3515"/>
      <c r="C42" s="2426" t="s">
        <v>3054</v>
      </c>
      <c r="D42" s="2847">
        <v>120000</v>
      </c>
      <c r="E42" s="2847" t="s">
        <v>4097</v>
      </c>
      <c r="F42" s="2847" t="s">
        <v>4097</v>
      </c>
      <c r="G42" s="2847" t="s">
        <v>4097</v>
      </c>
      <c r="H42" s="2847" t="s">
        <v>4097</v>
      </c>
      <c r="I42" s="2847" t="s">
        <v>4097</v>
      </c>
      <c r="J42" s="2847">
        <v>15000</v>
      </c>
      <c r="K42" s="2847"/>
      <c r="L42" s="2847"/>
      <c r="M42" s="2847">
        <v>15000</v>
      </c>
      <c r="N42" s="2847" t="s">
        <v>4837</v>
      </c>
      <c r="O42" s="2847" t="s">
        <v>4837</v>
      </c>
      <c r="P42" s="2847" t="s">
        <v>4837</v>
      </c>
      <c r="Q42" s="2847" t="s">
        <v>4837</v>
      </c>
      <c r="R42" s="2847" t="s">
        <v>4837</v>
      </c>
      <c r="S42" s="2847">
        <v>120000</v>
      </c>
      <c r="T42" s="2428" t="s">
        <v>3055</v>
      </c>
      <c r="U42" s="3515"/>
      <c r="V42" s="2448" t="str">
        <f t="shared" si="2"/>
        <v>B-4.4.3.5</v>
      </c>
    </row>
    <row r="43" spans="1:22" ht="54" customHeight="1">
      <c r="A43" s="2422" t="s">
        <v>3092</v>
      </c>
      <c r="B43" s="3516"/>
      <c r="C43" s="2426" t="s">
        <v>3057</v>
      </c>
      <c r="D43" s="2645" t="s">
        <v>4496</v>
      </c>
      <c r="E43" s="2847" t="s">
        <v>4097</v>
      </c>
      <c r="F43" s="2847" t="s">
        <v>4097</v>
      </c>
      <c r="G43" s="2847" t="s">
        <v>4097</v>
      </c>
      <c r="H43" s="2847" t="s">
        <v>4097</v>
      </c>
      <c r="I43" s="2847" t="s">
        <v>4097</v>
      </c>
      <c r="J43" s="2847">
        <v>22500000</v>
      </c>
      <c r="K43" s="2847"/>
      <c r="L43" s="2847"/>
      <c r="M43" s="2847">
        <v>22500000</v>
      </c>
      <c r="N43" s="2847" t="s">
        <v>4837</v>
      </c>
      <c r="O43" s="2847" t="s">
        <v>4837</v>
      </c>
      <c r="P43" s="2847" t="s">
        <v>4837</v>
      </c>
      <c r="Q43" s="2847" t="s">
        <v>4837</v>
      </c>
      <c r="R43" s="2847" t="s">
        <v>4837</v>
      </c>
      <c r="S43" s="2847" t="s">
        <v>4837</v>
      </c>
      <c r="T43" s="2428" t="s">
        <v>3058</v>
      </c>
      <c r="U43" s="3516"/>
      <c r="V43" s="2449" t="str">
        <f t="shared" si="2"/>
        <v>B-4.4.3.6</v>
      </c>
    </row>
    <row r="44" spans="1:22" ht="54" customHeight="1">
      <c r="A44" s="2422" t="s">
        <v>3093</v>
      </c>
      <c r="B44" s="3511" t="s">
        <v>3060</v>
      </c>
      <c r="C44" s="2424" t="s">
        <v>3039</v>
      </c>
      <c r="D44" s="2847">
        <v>0</v>
      </c>
      <c r="E44" s="2847">
        <v>0</v>
      </c>
      <c r="F44" s="2847">
        <v>0</v>
      </c>
      <c r="G44" s="2847">
        <v>0</v>
      </c>
      <c r="H44" s="2847">
        <v>0</v>
      </c>
      <c r="I44" s="2847">
        <v>0</v>
      </c>
      <c r="J44" s="2847">
        <v>0</v>
      </c>
      <c r="K44" s="2847" t="s">
        <v>4339</v>
      </c>
      <c r="L44" s="2612" t="s">
        <v>5046</v>
      </c>
      <c r="M44" s="2847">
        <v>0</v>
      </c>
      <c r="N44" s="2847">
        <v>0</v>
      </c>
      <c r="O44" s="2847">
        <v>0</v>
      </c>
      <c r="P44" s="2847">
        <v>0</v>
      </c>
      <c r="Q44" s="2847">
        <v>0</v>
      </c>
      <c r="R44" s="2847">
        <v>0</v>
      </c>
      <c r="S44" s="2847">
        <v>0</v>
      </c>
      <c r="T44" s="2424" t="s">
        <v>3061</v>
      </c>
      <c r="U44" s="3514" t="s">
        <v>3094</v>
      </c>
      <c r="V44" s="2422" t="str">
        <f t="shared" si="2"/>
        <v>B-4.4.3.7</v>
      </c>
    </row>
    <row r="45" spans="1:22" ht="54" customHeight="1">
      <c r="A45" s="2422" t="s">
        <v>3095</v>
      </c>
      <c r="B45" s="3512"/>
      <c r="C45" s="2426" t="s">
        <v>3096</v>
      </c>
      <c r="D45" s="2847">
        <v>0</v>
      </c>
      <c r="E45" s="2847">
        <v>0</v>
      </c>
      <c r="F45" s="2847">
        <v>0</v>
      </c>
      <c r="G45" s="2847">
        <v>0</v>
      </c>
      <c r="H45" s="2847">
        <v>0</v>
      </c>
      <c r="I45" s="2847">
        <v>0</v>
      </c>
      <c r="J45" s="2847">
        <v>0</v>
      </c>
      <c r="K45" s="2847" t="s">
        <v>4339</v>
      </c>
      <c r="L45" s="2612" t="s">
        <v>5046</v>
      </c>
      <c r="M45" s="2847">
        <v>0</v>
      </c>
      <c r="N45" s="2847">
        <v>0</v>
      </c>
      <c r="O45" s="2847">
        <v>0</v>
      </c>
      <c r="P45" s="2847">
        <v>0</v>
      </c>
      <c r="Q45" s="2847">
        <v>0</v>
      </c>
      <c r="R45" s="2847">
        <v>0</v>
      </c>
      <c r="S45" s="2847">
        <v>0</v>
      </c>
      <c r="T45" s="2426" t="s">
        <v>3044</v>
      </c>
      <c r="U45" s="3515"/>
      <c r="V45" s="2448" t="str">
        <f t="shared" si="2"/>
        <v>B-4.4.3.8</v>
      </c>
    </row>
    <row r="46" spans="1:22" ht="54" customHeight="1">
      <c r="A46" s="2422" t="s">
        <v>3097</v>
      </c>
      <c r="B46" s="3513"/>
      <c r="C46" s="2426" t="s">
        <v>3066</v>
      </c>
      <c r="D46" s="2847">
        <v>0</v>
      </c>
      <c r="E46" s="2847">
        <v>0</v>
      </c>
      <c r="F46" s="2847">
        <v>0</v>
      </c>
      <c r="G46" s="2847">
        <v>0</v>
      </c>
      <c r="H46" s="2847">
        <v>0</v>
      </c>
      <c r="I46" s="2847">
        <v>0</v>
      </c>
      <c r="J46" s="2847">
        <v>0</v>
      </c>
      <c r="K46" s="2847" t="s">
        <v>4339</v>
      </c>
      <c r="L46" s="2612" t="s">
        <v>5046</v>
      </c>
      <c r="M46" s="2847">
        <v>0</v>
      </c>
      <c r="N46" s="2847">
        <v>0</v>
      </c>
      <c r="O46" s="2847">
        <v>0</v>
      </c>
      <c r="P46" s="2847">
        <v>0</v>
      </c>
      <c r="Q46" s="2847">
        <v>0</v>
      </c>
      <c r="R46" s="2847">
        <v>0</v>
      </c>
      <c r="S46" s="2847">
        <v>0</v>
      </c>
      <c r="T46" s="2426" t="s">
        <v>3067</v>
      </c>
      <c r="U46" s="3516"/>
      <c r="V46" s="2449" t="str">
        <f t="shared" si="2"/>
        <v>B-4.4.3.9</v>
      </c>
    </row>
    <row r="47" spans="1:22" ht="54" customHeight="1">
      <c r="A47" s="2424" t="s">
        <v>3098</v>
      </c>
      <c r="B47" s="2446"/>
      <c r="C47" s="2447" t="s">
        <v>631</v>
      </c>
      <c r="D47" s="2429"/>
      <c r="E47" s="2429"/>
      <c r="F47" s="2429"/>
      <c r="G47" s="2429"/>
      <c r="H47" s="2429"/>
      <c r="I47" s="2429"/>
      <c r="J47" s="2429"/>
      <c r="K47" s="2591"/>
      <c r="L47" s="2591"/>
      <c r="M47" s="2429"/>
      <c r="N47" s="2429"/>
      <c r="O47" s="2429"/>
      <c r="P47" s="2429"/>
      <c r="Q47" s="2429"/>
      <c r="R47" s="2429"/>
      <c r="S47" s="2429"/>
      <c r="T47" s="3517" t="s">
        <v>224</v>
      </c>
      <c r="U47" s="3517"/>
      <c r="V47" s="2424" t="str">
        <f t="shared" si="2"/>
        <v>B-4.4.3.10</v>
      </c>
    </row>
    <row r="48" spans="1:22" s="2593" customFormat="1" ht="13">
      <c r="A48" s="2430" t="s">
        <v>341</v>
      </c>
      <c r="B48" s="2431"/>
      <c r="C48" s="2431"/>
      <c r="D48" s="2432"/>
      <c r="E48" s="2432"/>
      <c r="F48" s="2433"/>
      <c r="G48" s="2433"/>
      <c r="H48" s="2433"/>
      <c r="I48" s="2433"/>
      <c r="J48" s="2433"/>
      <c r="K48" s="2592"/>
      <c r="L48" s="2592"/>
      <c r="M48" s="2433"/>
      <c r="N48" s="2433"/>
      <c r="O48" s="2433"/>
      <c r="P48" s="2433"/>
      <c r="Q48" s="2433"/>
      <c r="R48" s="2433"/>
      <c r="S48" s="2433"/>
      <c r="T48" s="2434"/>
      <c r="U48" s="2434"/>
      <c r="V48" s="2435" t="s">
        <v>735</v>
      </c>
    </row>
    <row r="49" spans="1:22" s="2438" customFormat="1" ht="14.5">
      <c r="A49" s="2436" t="s">
        <v>4497</v>
      </c>
      <c r="B49" s="2437"/>
      <c r="C49" s="2437"/>
      <c r="D49" s="2427"/>
      <c r="E49" s="2427"/>
      <c r="K49" s="2594"/>
      <c r="L49" s="2594"/>
      <c r="T49" s="2439"/>
      <c r="U49" s="2439"/>
      <c r="V49" s="2440" t="s">
        <v>3069</v>
      </c>
    </row>
    <row r="50" spans="1:22" ht="30" customHeight="1">
      <c r="A50" s="2415" t="s">
        <v>3099</v>
      </c>
      <c r="B50" s="2413"/>
      <c r="C50" s="2413"/>
      <c r="D50" s="2413"/>
      <c r="E50" s="2413"/>
      <c r="F50" s="2413"/>
      <c r="G50" s="2413"/>
      <c r="H50" s="2413"/>
      <c r="I50" s="2413"/>
      <c r="J50" s="2413"/>
      <c r="K50" s="2414"/>
      <c r="L50" s="2415"/>
      <c r="M50" s="2413"/>
      <c r="N50" s="2413"/>
      <c r="O50" s="2413"/>
      <c r="P50" s="2413"/>
      <c r="Q50" s="2413"/>
      <c r="R50" s="2413"/>
      <c r="S50" s="2413"/>
      <c r="T50" s="2416"/>
      <c r="U50" s="2416"/>
      <c r="V50" s="2414" t="s">
        <v>3100</v>
      </c>
    </row>
    <row r="51" spans="1:22" s="2590" customFormat="1" ht="61.5" customHeight="1">
      <c r="A51" s="2417" t="s">
        <v>210</v>
      </c>
      <c r="B51" s="2418" t="s">
        <v>3019</v>
      </c>
      <c r="C51" s="2419" t="s">
        <v>3020</v>
      </c>
      <c r="D51" s="2420" t="s">
        <v>3021</v>
      </c>
      <c r="E51" s="2420" t="s">
        <v>4494</v>
      </c>
      <c r="F51" s="2420" t="s">
        <v>3022</v>
      </c>
      <c r="G51" s="2420" t="s">
        <v>3023</v>
      </c>
      <c r="H51" s="2420" t="s">
        <v>3024</v>
      </c>
      <c r="I51" s="2420" t="s">
        <v>3025</v>
      </c>
      <c r="J51" s="2420" t="s">
        <v>3026</v>
      </c>
      <c r="K51" s="2421" t="s">
        <v>3027</v>
      </c>
      <c r="L51" s="2421" t="s">
        <v>3028</v>
      </c>
      <c r="M51" s="2420" t="s">
        <v>3029</v>
      </c>
      <c r="N51" s="2420" t="s">
        <v>3030</v>
      </c>
      <c r="O51" s="2420" t="s">
        <v>3031</v>
      </c>
      <c r="P51" s="2420" t="s">
        <v>3032</v>
      </c>
      <c r="Q51" s="2420" t="s">
        <v>3033</v>
      </c>
      <c r="R51" s="2420" t="s">
        <v>4495</v>
      </c>
      <c r="S51" s="2420" t="s">
        <v>3034</v>
      </c>
      <c r="T51" s="2419" t="s">
        <v>3035</v>
      </c>
      <c r="U51" s="2420" t="s">
        <v>3036</v>
      </c>
      <c r="V51" s="2420" t="s">
        <v>358</v>
      </c>
    </row>
    <row r="52" spans="1:22" ht="54" customHeight="1">
      <c r="A52" s="2422" t="s">
        <v>3101</v>
      </c>
      <c r="B52" s="3514" t="s">
        <v>3038</v>
      </c>
      <c r="C52" s="2424" t="s">
        <v>3039</v>
      </c>
      <c r="D52" s="2846">
        <v>17505984</v>
      </c>
      <c r="E52" s="2847" t="s">
        <v>4097</v>
      </c>
      <c r="F52" s="2847" t="s">
        <v>4097</v>
      </c>
      <c r="G52" s="2847">
        <v>336384</v>
      </c>
      <c r="H52" s="2847">
        <v>197100</v>
      </c>
      <c r="I52" s="2847" t="s">
        <v>1106</v>
      </c>
      <c r="J52" s="2847" t="s">
        <v>1106</v>
      </c>
      <c r="K52" s="2847"/>
      <c r="L52" s="2847"/>
      <c r="M52" s="2847" t="s">
        <v>4837</v>
      </c>
      <c r="N52" s="2847" t="s">
        <v>4837</v>
      </c>
      <c r="O52" s="2847">
        <v>197100</v>
      </c>
      <c r="P52" s="2847">
        <v>336384</v>
      </c>
      <c r="Q52" s="2847" t="s">
        <v>4837</v>
      </c>
      <c r="R52" s="2847" t="s">
        <v>4837</v>
      </c>
      <c r="S52" s="2846">
        <v>17505984</v>
      </c>
      <c r="T52" s="2424" t="s">
        <v>3040</v>
      </c>
      <c r="U52" s="3514" t="s">
        <v>3087</v>
      </c>
      <c r="V52" s="2422" t="str">
        <f t="shared" ref="V52:V61" si="3">A52</f>
        <v>B-4.4.4.1</v>
      </c>
    </row>
    <row r="53" spans="1:22" ht="54" customHeight="1">
      <c r="A53" s="2422" t="s">
        <v>3102</v>
      </c>
      <c r="B53" s="3515"/>
      <c r="C53" s="2426" t="s">
        <v>3043</v>
      </c>
      <c r="D53" s="2847">
        <v>9811200</v>
      </c>
      <c r="E53" s="2847" t="s">
        <v>4097</v>
      </c>
      <c r="F53" s="2847" t="s">
        <v>4097</v>
      </c>
      <c r="G53" s="2847">
        <v>129210</v>
      </c>
      <c r="H53" s="2590">
        <v>24528</v>
      </c>
      <c r="I53" s="2847" t="s">
        <v>1106</v>
      </c>
      <c r="J53" s="2847" t="s">
        <v>1106</v>
      </c>
      <c r="K53" s="2847"/>
      <c r="L53" s="2847"/>
      <c r="M53" s="2847" t="s">
        <v>4837</v>
      </c>
      <c r="N53" s="2847" t="s">
        <v>4837</v>
      </c>
      <c r="O53" s="2590">
        <v>24528</v>
      </c>
      <c r="P53" s="2847">
        <v>129210</v>
      </c>
      <c r="Q53" s="2847" t="s">
        <v>4837</v>
      </c>
      <c r="R53" s="2847" t="s">
        <v>4837</v>
      </c>
      <c r="S53" s="2847">
        <v>9811200</v>
      </c>
      <c r="T53" s="2426" t="s">
        <v>3044</v>
      </c>
      <c r="U53" s="3515"/>
      <c r="V53" s="2448" t="str">
        <f t="shared" si="3"/>
        <v>B-4.4.4.2</v>
      </c>
    </row>
    <row r="54" spans="1:22" ht="54" customHeight="1">
      <c r="A54" s="2422" t="s">
        <v>3103</v>
      </c>
      <c r="B54" s="3516"/>
      <c r="C54" s="2426" t="s">
        <v>3046</v>
      </c>
      <c r="D54" s="2847">
        <f>D53*70</f>
        <v>686784000</v>
      </c>
      <c r="E54" s="2847" t="s">
        <v>4097</v>
      </c>
      <c r="F54" s="2847"/>
      <c r="G54" s="2847">
        <f>G53*70</f>
        <v>9044700</v>
      </c>
      <c r="H54" s="2847">
        <f>H53*70</f>
        <v>1716960</v>
      </c>
      <c r="I54" s="2847"/>
      <c r="J54" s="2847"/>
      <c r="K54" s="2847"/>
      <c r="L54" s="2847"/>
      <c r="M54" s="2847"/>
      <c r="N54" s="2847"/>
      <c r="O54" s="2847">
        <f>O53*70</f>
        <v>1716960</v>
      </c>
      <c r="P54" s="2847">
        <f>P53*70</f>
        <v>9044700</v>
      </c>
      <c r="Q54" s="2847"/>
      <c r="R54" s="2847" t="s">
        <v>4837</v>
      </c>
      <c r="S54" s="2847">
        <f>S53*70</f>
        <v>686784000</v>
      </c>
      <c r="T54" s="2426" t="s">
        <v>3047</v>
      </c>
      <c r="U54" s="3516"/>
      <c r="V54" s="2449" t="str">
        <f t="shared" si="3"/>
        <v>B-4.4.4.3</v>
      </c>
    </row>
    <row r="55" spans="1:22" ht="54" customHeight="1">
      <c r="A55" s="2422" t="s">
        <v>3104</v>
      </c>
      <c r="B55" s="3514" t="s">
        <v>3049</v>
      </c>
      <c r="C55" s="2424" t="s">
        <v>3039</v>
      </c>
      <c r="D55" s="2847">
        <v>713714</v>
      </c>
      <c r="E55" s="2847" t="s">
        <v>4097</v>
      </c>
      <c r="F55" s="2847" t="s">
        <v>4097</v>
      </c>
      <c r="G55" s="2847" t="s">
        <v>4097</v>
      </c>
      <c r="H55" s="2847" t="s">
        <v>4097</v>
      </c>
      <c r="I55" s="2847" t="s">
        <v>4097</v>
      </c>
      <c r="J55" s="2847" t="s">
        <v>4097</v>
      </c>
      <c r="K55" s="2847"/>
      <c r="L55" s="2847"/>
      <c r="M55" s="2847" t="s">
        <v>4837</v>
      </c>
      <c r="N55" s="2847" t="s">
        <v>4837</v>
      </c>
      <c r="O55" s="2847" t="s">
        <v>4837</v>
      </c>
      <c r="P55" s="2847" t="s">
        <v>4837</v>
      </c>
      <c r="Q55" s="2847" t="s">
        <v>4837</v>
      </c>
      <c r="R55" s="2847" t="s">
        <v>4837</v>
      </c>
      <c r="S55" s="2847">
        <v>713714</v>
      </c>
      <c r="T55" s="2424" t="s">
        <v>3051</v>
      </c>
      <c r="U55" s="3514" t="s">
        <v>3052</v>
      </c>
      <c r="V55" s="2422" t="str">
        <f t="shared" si="3"/>
        <v>B-4.4.4.4</v>
      </c>
    </row>
    <row r="56" spans="1:22" ht="54" customHeight="1">
      <c r="A56" s="2422" t="s">
        <v>3105</v>
      </c>
      <c r="B56" s="3515"/>
      <c r="C56" s="2426" t="s">
        <v>3054</v>
      </c>
      <c r="D56" s="2847">
        <v>120000</v>
      </c>
      <c r="E56" s="2847" t="s">
        <v>4097</v>
      </c>
      <c r="F56" s="2847" t="s">
        <v>4097</v>
      </c>
      <c r="G56" s="2847" t="s">
        <v>4097</v>
      </c>
      <c r="H56" s="2847" t="s">
        <v>4097</v>
      </c>
      <c r="I56" s="2847" t="s">
        <v>4097</v>
      </c>
      <c r="J56" s="2847">
        <v>15000</v>
      </c>
      <c r="K56" s="2847"/>
      <c r="L56" s="2847"/>
      <c r="M56" s="2847">
        <v>15000</v>
      </c>
      <c r="N56" s="2847" t="s">
        <v>4837</v>
      </c>
      <c r="O56" s="2847" t="s">
        <v>4837</v>
      </c>
      <c r="P56" s="2847" t="s">
        <v>4837</v>
      </c>
      <c r="Q56" s="2847" t="s">
        <v>4837</v>
      </c>
      <c r="R56" s="2847" t="s">
        <v>4837</v>
      </c>
      <c r="S56" s="2847">
        <v>120000</v>
      </c>
      <c r="T56" s="2428" t="s">
        <v>3055</v>
      </c>
      <c r="U56" s="3515"/>
      <c r="V56" s="2448" t="str">
        <f t="shared" si="3"/>
        <v>B-4.4.4.5</v>
      </c>
    </row>
    <row r="57" spans="1:22" ht="54" customHeight="1">
      <c r="A57" s="2422" t="s">
        <v>3106</v>
      </c>
      <c r="B57" s="3516"/>
      <c r="C57" s="2426" t="s">
        <v>3057</v>
      </c>
      <c r="D57" s="2645" t="s">
        <v>4496</v>
      </c>
      <c r="E57" s="2847" t="s">
        <v>4097</v>
      </c>
      <c r="F57" s="2847" t="s">
        <v>4097</v>
      </c>
      <c r="G57" s="2847" t="s">
        <v>4097</v>
      </c>
      <c r="H57" s="2847" t="s">
        <v>4097</v>
      </c>
      <c r="I57" s="2847" t="s">
        <v>4097</v>
      </c>
      <c r="J57" s="2847">
        <v>22500000</v>
      </c>
      <c r="K57" s="2847"/>
      <c r="L57" s="2847"/>
      <c r="M57" s="2847">
        <v>22500000</v>
      </c>
      <c r="N57" s="2847" t="s">
        <v>4837</v>
      </c>
      <c r="O57" s="2847" t="s">
        <v>4837</v>
      </c>
      <c r="P57" s="2847" t="s">
        <v>4837</v>
      </c>
      <c r="Q57" s="2847" t="s">
        <v>4837</v>
      </c>
      <c r="R57" s="2847" t="s">
        <v>4837</v>
      </c>
      <c r="S57" s="2847" t="s">
        <v>4837</v>
      </c>
      <c r="T57" s="2428" t="s">
        <v>3058</v>
      </c>
      <c r="U57" s="3516"/>
      <c r="V57" s="2449" t="str">
        <f t="shared" si="3"/>
        <v>B-4.4.4.6</v>
      </c>
    </row>
    <row r="58" spans="1:22" ht="54" customHeight="1">
      <c r="A58" s="2422" t="s">
        <v>3107</v>
      </c>
      <c r="B58" s="3511" t="s">
        <v>3108</v>
      </c>
      <c r="C58" s="2424" t="s">
        <v>3039</v>
      </c>
      <c r="D58" s="2847">
        <v>0</v>
      </c>
      <c r="E58" s="2847">
        <v>0</v>
      </c>
      <c r="F58" s="2847">
        <v>0</v>
      </c>
      <c r="G58" s="2847">
        <v>0</v>
      </c>
      <c r="H58" s="2847">
        <v>0</v>
      </c>
      <c r="I58" s="2847">
        <v>0</v>
      </c>
      <c r="J58" s="2847">
        <v>0</v>
      </c>
      <c r="K58" s="2847" t="s">
        <v>4339</v>
      </c>
      <c r="L58" s="2612" t="s">
        <v>5046</v>
      </c>
      <c r="M58" s="2847">
        <v>0</v>
      </c>
      <c r="N58" s="2847">
        <v>0</v>
      </c>
      <c r="O58" s="2847">
        <v>0</v>
      </c>
      <c r="P58" s="2847">
        <v>0</v>
      </c>
      <c r="Q58" s="2847">
        <v>0</v>
      </c>
      <c r="R58" s="2847">
        <v>0</v>
      </c>
      <c r="S58" s="2847">
        <v>0</v>
      </c>
      <c r="T58" s="2424" t="s">
        <v>3061</v>
      </c>
      <c r="U58" s="3514" t="s">
        <v>3109</v>
      </c>
      <c r="V58" s="2422" t="str">
        <f t="shared" si="3"/>
        <v>B-4.4.4.7</v>
      </c>
    </row>
    <row r="59" spans="1:22" ht="54" customHeight="1">
      <c r="A59" s="2422" t="s">
        <v>3110</v>
      </c>
      <c r="B59" s="3512"/>
      <c r="C59" s="2450" t="s">
        <v>3096</v>
      </c>
      <c r="D59" s="2847">
        <v>0</v>
      </c>
      <c r="E59" s="2847">
        <v>0</v>
      </c>
      <c r="F59" s="2847">
        <v>0</v>
      </c>
      <c r="G59" s="2847">
        <v>0</v>
      </c>
      <c r="H59" s="2847">
        <v>0</v>
      </c>
      <c r="I59" s="2847">
        <v>0</v>
      </c>
      <c r="J59" s="2847">
        <v>0</v>
      </c>
      <c r="K59" s="2847" t="s">
        <v>4339</v>
      </c>
      <c r="L59" s="2612" t="s">
        <v>5046</v>
      </c>
      <c r="M59" s="2847">
        <v>0</v>
      </c>
      <c r="N59" s="2847">
        <v>0</v>
      </c>
      <c r="O59" s="2847">
        <v>0</v>
      </c>
      <c r="P59" s="2847">
        <v>0</v>
      </c>
      <c r="Q59" s="2847">
        <v>0</v>
      </c>
      <c r="R59" s="2847">
        <v>0</v>
      </c>
      <c r="S59" s="2847">
        <v>0</v>
      </c>
      <c r="T59" s="2426" t="s">
        <v>3044</v>
      </c>
      <c r="U59" s="3515"/>
      <c r="V59" s="2448" t="str">
        <f t="shared" si="3"/>
        <v>B-4.4.4.8</v>
      </c>
    </row>
    <row r="60" spans="1:22" ht="54" customHeight="1">
      <c r="A60" s="2422" t="s">
        <v>3111</v>
      </c>
      <c r="B60" s="3513"/>
      <c r="C60" s="2426" t="s">
        <v>3066</v>
      </c>
      <c r="D60" s="2847">
        <v>0</v>
      </c>
      <c r="E60" s="2847">
        <v>0</v>
      </c>
      <c r="F60" s="2847">
        <v>0</v>
      </c>
      <c r="G60" s="2847">
        <v>0</v>
      </c>
      <c r="H60" s="2847">
        <v>0</v>
      </c>
      <c r="I60" s="2847">
        <v>0</v>
      </c>
      <c r="J60" s="2847">
        <v>0</v>
      </c>
      <c r="K60" s="2847" t="s">
        <v>4339</v>
      </c>
      <c r="L60" s="2612" t="s">
        <v>5046</v>
      </c>
      <c r="M60" s="2847">
        <v>0</v>
      </c>
      <c r="N60" s="2847">
        <v>0</v>
      </c>
      <c r="O60" s="2847">
        <v>0</v>
      </c>
      <c r="P60" s="2847">
        <v>0</v>
      </c>
      <c r="Q60" s="2847">
        <v>0</v>
      </c>
      <c r="R60" s="2847">
        <v>0</v>
      </c>
      <c r="S60" s="2847">
        <v>0</v>
      </c>
      <c r="T60" s="2426" t="s">
        <v>3067</v>
      </c>
      <c r="U60" s="3516"/>
      <c r="V60" s="2449" t="str">
        <f t="shared" si="3"/>
        <v>B-4.4.4.9</v>
      </c>
    </row>
    <row r="61" spans="1:22" ht="54" customHeight="1">
      <c r="A61" s="2424" t="s">
        <v>3112</v>
      </c>
      <c r="B61" s="2446"/>
      <c r="C61" s="2447" t="s">
        <v>631</v>
      </c>
      <c r="D61" s="2851"/>
      <c r="E61" s="2851"/>
      <c r="F61" s="2851"/>
      <c r="G61" s="2851"/>
      <c r="H61" s="2851"/>
      <c r="I61" s="2851"/>
      <c r="J61" s="2851"/>
      <c r="K61" s="2847"/>
      <c r="L61" s="2847"/>
      <c r="M61" s="2851"/>
      <c r="N61" s="2851"/>
      <c r="O61" s="2851"/>
      <c r="P61" s="2851"/>
      <c r="Q61" s="2851"/>
      <c r="R61" s="2851"/>
      <c r="S61" s="2851"/>
      <c r="T61" s="3517" t="s">
        <v>224</v>
      </c>
      <c r="U61" s="3517"/>
      <c r="V61" s="2424" t="str">
        <f t="shared" si="3"/>
        <v>B-4.4.4.10</v>
      </c>
    </row>
    <row r="62" spans="1:22" s="2593" customFormat="1" ht="13">
      <c r="A62" s="2430" t="s">
        <v>341</v>
      </c>
      <c r="B62" s="2431"/>
      <c r="C62" s="2431"/>
      <c r="D62" s="2432"/>
      <c r="E62" s="2432"/>
      <c r="F62" s="2433"/>
      <c r="G62" s="2433"/>
      <c r="H62" s="2433"/>
      <c r="I62" s="2433"/>
      <c r="J62" s="2432"/>
      <c r="K62" s="2592"/>
      <c r="L62" s="2592"/>
      <c r="M62" s="2433"/>
      <c r="N62" s="2433"/>
      <c r="O62" s="2433"/>
      <c r="P62" s="2433"/>
      <c r="Q62" s="2433"/>
      <c r="R62" s="2433"/>
      <c r="S62" s="2433"/>
      <c r="T62" s="2434"/>
      <c r="U62" s="2434"/>
      <c r="V62" s="2435" t="s">
        <v>735</v>
      </c>
    </row>
    <row r="63" spans="1:22" s="2438" customFormat="1" ht="14.5">
      <c r="A63" s="2436" t="s">
        <v>4497</v>
      </c>
      <c r="B63" s="2437"/>
      <c r="C63" s="2437"/>
      <c r="D63" s="2427"/>
      <c r="E63" s="2427"/>
      <c r="J63" s="2427"/>
      <c r="K63" s="2594"/>
      <c r="L63" s="2594"/>
      <c r="T63" s="2439"/>
      <c r="U63" s="2439"/>
      <c r="V63" s="2440" t="s">
        <v>3069</v>
      </c>
    </row>
    <row r="64" spans="1:22" ht="30" customHeight="1">
      <c r="A64" s="2415" t="s">
        <v>3113</v>
      </c>
      <c r="B64" s="2413"/>
      <c r="C64" s="2413"/>
      <c r="D64" s="2413"/>
      <c r="E64" s="2413"/>
      <c r="F64" s="2413"/>
      <c r="G64" s="2413"/>
      <c r="H64" s="2413"/>
      <c r="I64" s="2413"/>
      <c r="J64" s="2413"/>
      <c r="K64" s="2414"/>
      <c r="L64" s="2415"/>
      <c r="M64" s="2413"/>
      <c r="N64" s="2413"/>
      <c r="O64" s="2413"/>
      <c r="P64" s="2413"/>
      <c r="Q64" s="2413"/>
      <c r="R64" s="2413"/>
      <c r="S64" s="2413"/>
      <c r="T64" s="2416"/>
      <c r="U64" s="2416"/>
      <c r="V64" s="2414" t="s">
        <v>3114</v>
      </c>
    </row>
    <row r="65" spans="1:22" s="2590" customFormat="1" ht="61.5" customHeight="1">
      <c r="A65" s="2417" t="s">
        <v>210</v>
      </c>
      <c r="B65" s="2445" t="s">
        <v>3019</v>
      </c>
      <c r="C65" s="2419" t="s">
        <v>3020</v>
      </c>
      <c r="D65" s="2420" t="s">
        <v>3021</v>
      </c>
      <c r="E65" s="2420" t="s">
        <v>4494</v>
      </c>
      <c r="F65" s="2420" t="s">
        <v>3022</v>
      </c>
      <c r="G65" s="2420" t="s">
        <v>3023</v>
      </c>
      <c r="H65" s="2420" t="s">
        <v>3024</v>
      </c>
      <c r="I65" s="2420" t="s">
        <v>3025</v>
      </c>
      <c r="J65" s="2420" t="s">
        <v>3026</v>
      </c>
      <c r="K65" s="2421" t="s">
        <v>3027</v>
      </c>
      <c r="L65" s="2421" t="s">
        <v>3028</v>
      </c>
      <c r="M65" s="2451" t="s">
        <v>3029</v>
      </c>
      <c r="N65" s="2420" t="s">
        <v>3030</v>
      </c>
      <c r="O65" s="2420" t="s">
        <v>3031</v>
      </c>
      <c r="P65" s="2420" t="s">
        <v>3032</v>
      </c>
      <c r="Q65" s="2420" t="s">
        <v>3033</v>
      </c>
      <c r="R65" s="2451" t="s">
        <v>4495</v>
      </c>
      <c r="S65" s="2420" t="s">
        <v>3034</v>
      </c>
      <c r="T65" s="2419" t="s">
        <v>3035</v>
      </c>
      <c r="U65" s="2420" t="s">
        <v>3036</v>
      </c>
      <c r="V65" s="2420" t="s">
        <v>358</v>
      </c>
    </row>
    <row r="66" spans="1:22" ht="54" customHeight="1">
      <c r="A66" s="2422" t="s">
        <v>3115</v>
      </c>
      <c r="B66" s="3514" t="s">
        <v>3038</v>
      </c>
      <c r="C66" s="2424" t="s">
        <v>3039</v>
      </c>
      <c r="D66" s="2848">
        <v>17505984</v>
      </c>
      <c r="E66" s="2849" t="s">
        <v>4097</v>
      </c>
      <c r="F66" s="2849" t="s">
        <v>4097</v>
      </c>
      <c r="G66" s="2849">
        <v>336384</v>
      </c>
      <c r="H66" s="2849">
        <v>197100</v>
      </c>
      <c r="I66" s="2849" t="s">
        <v>1106</v>
      </c>
      <c r="J66" s="2849" t="s">
        <v>1106</v>
      </c>
      <c r="K66" s="2849"/>
      <c r="L66" s="2849"/>
      <c r="M66" s="2847" t="s">
        <v>4837</v>
      </c>
      <c r="N66" s="2847" t="s">
        <v>4837</v>
      </c>
      <c r="O66" s="2847">
        <v>197100</v>
      </c>
      <c r="P66" s="2847">
        <v>336384</v>
      </c>
      <c r="Q66" s="2847" t="s">
        <v>4837</v>
      </c>
      <c r="R66" s="2847" t="s">
        <v>4837</v>
      </c>
      <c r="S66" s="2846">
        <v>17505984</v>
      </c>
      <c r="T66" s="2424" t="s">
        <v>3040</v>
      </c>
      <c r="U66" s="3514" t="s">
        <v>3087</v>
      </c>
      <c r="V66" s="2422" t="str">
        <f t="shared" ref="V66:V75" si="4">A66</f>
        <v>B-4.4.5.1</v>
      </c>
    </row>
    <row r="67" spans="1:22" ht="54" customHeight="1">
      <c r="A67" s="2422" t="s">
        <v>3116</v>
      </c>
      <c r="B67" s="3515"/>
      <c r="C67" s="2426" t="s">
        <v>3043</v>
      </c>
      <c r="D67" s="2849">
        <v>9811200</v>
      </c>
      <c r="E67" s="2849" t="s">
        <v>4097</v>
      </c>
      <c r="F67" s="2849" t="s">
        <v>4097</v>
      </c>
      <c r="G67" s="2849">
        <v>129210</v>
      </c>
      <c r="H67" s="2605">
        <v>24528</v>
      </c>
      <c r="I67" s="2849" t="s">
        <v>1106</v>
      </c>
      <c r="J67" s="2849" t="s">
        <v>1106</v>
      </c>
      <c r="K67" s="2849"/>
      <c r="L67" s="2849"/>
      <c r="M67" s="2847" t="s">
        <v>4837</v>
      </c>
      <c r="N67" s="2847" t="s">
        <v>4837</v>
      </c>
      <c r="O67" s="2590">
        <v>24528</v>
      </c>
      <c r="P67" s="2847">
        <v>129210</v>
      </c>
      <c r="Q67" s="2847" t="s">
        <v>4837</v>
      </c>
      <c r="R67" s="2847" t="s">
        <v>4837</v>
      </c>
      <c r="S67" s="2847">
        <v>9811200</v>
      </c>
      <c r="T67" s="2426" t="s">
        <v>3044</v>
      </c>
      <c r="U67" s="3515"/>
      <c r="V67" s="2423" t="str">
        <f t="shared" si="4"/>
        <v>B-4.4.5.2</v>
      </c>
    </row>
    <row r="68" spans="1:22" ht="54" customHeight="1">
      <c r="A68" s="2422" t="s">
        <v>3117</v>
      </c>
      <c r="B68" s="3516"/>
      <c r="C68" s="2426" t="s">
        <v>3046</v>
      </c>
      <c r="D68" s="2849">
        <f>D67*70</f>
        <v>686784000</v>
      </c>
      <c r="E68" s="2849" t="s">
        <v>4097</v>
      </c>
      <c r="F68" s="2849"/>
      <c r="G68" s="2849">
        <f>G67*70</f>
        <v>9044700</v>
      </c>
      <c r="H68" s="2849">
        <f>H67*70</f>
        <v>1716960</v>
      </c>
      <c r="I68" s="2849"/>
      <c r="J68" s="2849"/>
      <c r="K68" s="2849"/>
      <c r="L68" s="2849"/>
      <c r="M68" s="2847"/>
      <c r="N68" s="2847"/>
      <c r="O68" s="2847">
        <f>O67*70</f>
        <v>1716960</v>
      </c>
      <c r="P68" s="2847">
        <f>P67*70</f>
        <v>9044700</v>
      </c>
      <c r="Q68" s="2847"/>
      <c r="R68" s="2847" t="s">
        <v>4837</v>
      </c>
      <c r="S68" s="2847">
        <f>S67*70</f>
        <v>686784000</v>
      </c>
      <c r="T68" s="2426" t="s">
        <v>3047</v>
      </c>
      <c r="U68" s="3516"/>
      <c r="V68" s="2423" t="str">
        <f t="shared" si="4"/>
        <v>B-4.4.5.3</v>
      </c>
    </row>
    <row r="69" spans="1:22" ht="54" customHeight="1">
      <c r="A69" s="2422" t="s">
        <v>3118</v>
      </c>
      <c r="B69" s="3514" t="s">
        <v>3049</v>
      </c>
      <c r="C69" s="2424" t="s">
        <v>3039</v>
      </c>
      <c r="D69" s="2849">
        <v>713714</v>
      </c>
      <c r="E69" s="2849" t="s">
        <v>4097</v>
      </c>
      <c r="F69" s="2849" t="s">
        <v>4097</v>
      </c>
      <c r="G69" s="2849" t="s">
        <v>4097</v>
      </c>
      <c r="H69" s="2849" t="s">
        <v>4097</v>
      </c>
      <c r="I69" s="2849" t="s">
        <v>4097</v>
      </c>
      <c r="J69" s="2849" t="s">
        <v>4097</v>
      </c>
      <c r="K69" s="2849"/>
      <c r="L69" s="2849"/>
      <c r="M69" s="2847" t="s">
        <v>4837</v>
      </c>
      <c r="N69" s="2847" t="s">
        <v>4837</v>
      </c>
      <c r="O69" s="2847" t="s">
        <v>4837</v>
      </c>
      <c r="P69" s="2847" t="s">
        <v>4837</v>
      </c>
      <c r="Q69" s="2847" t="s">
        <v>4837</v>
      </c>
      <c r="R69" s="2847" t="s">
        <v>4837</v>
      </c>
      <c r="S69" s="2847">
        <v>713714</v>
      </c>
      <c r="T69" s="2424" t="s">
        <v>3051</v>
      </c>
      <c r="U69" s="3514" t="s">
        <v>3052</v>
      </c>
      <c r="V69" s="2423" t="str">
        <f t="shared" si="4"/>
        <v>B-4.4.5.4</v>
      </c>
    </row>
    <row r="70" spans="1:22" ht="54" customHeight="1">
      <c r="A70" s="2422" t="s">
        <v>3119</v>
      </c>
      <c r="B70" s="3515"/>
      <c r="C70" s="2426" t="s">
        <v>3054</v>
      </c>
      <c r="D70" s="2849">
        <v>120000</v>
      </c>
      <c r="E70" s="2849" t="s">
        <v>4097</v>
      </c>
      <c r="F70" s="2849" t="s">
        <v>4097</v>
      </c>
      <c r="G70" s="2849" t="s">
        <v>4097</v>
      </c>
      <c r="H70" s="2849" t="s">
        <v>4097</v>
      </c>
      <c r="I70" s="2849" t="s">
        <v>4097</v>
      </c>
      <c r="J70" s="2849">
        <v>15000</v>
      </c>
      <c r="K70" s="2849"/>
      <c r="L70" s="2849"/>
      <c r="M70" s="2847">
        <v>15000</v>
      </c>
      <c r="N70" s="2847" t="s">
        <v>4837</v>
      </c>
      <c r="O70" s="2847" t="s">
        <v>4837</v>
      </c>
      <c r="P70" s="2847" t="s">
        <v>4837</v>
      </c>
      <c r="Q70" s="2847" t="s">
        <v>4837</v>
      </c>
      <c r="R70" s="2847" t="s">
        <v>4837</v>
      </c>
      <c r="S70" s="2847">
        <v>120000</v>
      </c>
      <c r="T70" s="2428" t="s">
        <v>3055</v>
      </c>
      <c r="U70" s="3515"/>
      <c r="V70" s="2423" t="str">
        <f t="shared" si="4"/>
        <v>B-4.4.5.5</v>
      </c>
    </row>
    <row r="71" spans="1:22" ht="54" customHeight="1">
      <c r="A71" s="2422" t="s">
        <v>3120</v>
      </c>
      <c r="B71" s="3516"/>
      <c r="C71" s="2426" t="s">
        <v>3057</v>
      </c>
      <c r="D71" s="2852" t="s">
        <v>4496</v>
      </c>
      <c r="E71" s="2849" t="s">
        <v>4097</v>
      </c>
      <c r="F71" s="2849" t="s">
        <v>4097</v>
      </c>
      <c r="G71" s="2849" t="s">
        <v>4097</v>
      </c>
      <c r="H71" s="2849" t="s">
        <v>4097</v>
      </c>
      <c r="I71" s="2849" t="s">
        <v>4097</v>
      </c>
      <c r="J71" s="2849">
        <v>22500000</v>
      </c>
      <c r="K71" s="2849"/>
      <c r="L71" s="2849"/>
      <c r="M71" s="2847">
        <v>22500000</v>
      </c>
      <c r="N71" s="2847" t="s">
        <v>4837</v>
      </c>
      <c r="O71" s="2847" t="s">
        <v>4837</v>
      </c>
      <c r="P71" s="2847" t="s">
        <v>4837</v>
      </c>
      <c r="Q71" s="2847" t="s">
        <v>4837</v>
      </c>
      <c r="R71" s="2847" t="s">
        <v>4837</v>
      </c>
      <c r="S71" s="2847" t="s">
        <v>4837</v>
      </c>
      <c r="T71" s="2428" t="s">
        <v>3058</v>
      </c>
      <c r="U71" s="3516"/>
      <c r="V71" s="2423" t="str">
        <f t="shared" si="4"/>
        <v>B-4.4.5.6</v>
      </c>
    </row>
    <row r="72" spans="1:22" ht="54" customHeight="1">
      <c r="A72" s="2422" t="s">
        <v>3121</v>
      </c>
      <c r="B72" s="3511" t="s">
        <v>3108</v>
      </c>
      <c r="C72" s="2424" t="s">
        <v>3039</v>
      </c>
      <c r="D72" s="2849">
        <v>0</v>
      </c>
      <c r="E72" s="2849">
        <v>0</v>
      </c>
      <c r="F72" s="2849">
        <v>0</v>
      </c>
      <c r="G72" s="2849">
        <v>0</v>
      </c>
      <c r="H72" s="2849">
        <v>0</v>
      </c>
      <c r="I72" s="2849">
        <v>0</v>
      </c>
      <c r="J72" s="2849">
        <v>0</v>
      </c>
      <c r="K72" s="2849" t="s">
        <v>4339</v>
      </c>
      <c r="L72" s="2853" t="s">
        <v>5046</v>
      </c>
      <c r="M72" s="2847">
        <v>0</v>
      </c>
      <c r="N72" s="2847">
        <v>0</v>
      </c>
      <c r="O72" s="2847">
        <v>0</v>
      </c>
      <c r="P72" s="2847">
        <v>0</v>
      </c>
      <c r="Q72" s="2847">
        <v>0</v>
      </c>
      <c r="R72" s="2847">
        <v>0</v>
      </c>
      <c r="S72" s="2847">
        <v>0</v>
      </c>
      <c r="T72" s="2424" t="s">
        <v>3061</v>
      </c>
      <c r="U72" s="3514" t="s">
        <v>3094</v>
      </c>
      <c r="V72" s="2423" t="str">
        <f t="shared" si="4"/>
        <v>B-4.4.5.7</v>
      </c>
    </row>
    <row r="73" spans="1:22" ht="54" customHeight="1">
      <c r="A73" s="2422" t="s">
        <v>3122</v>
      </c>
      <c r="B73" s="3512"/>
      <c r="C73" s="2450" t="s">
        <v>3064</v>
      </c>
      <c r="D73" s="2849">
        <v>0</v>
      </c>
      <c r="E73" s="2849">
        <v>0</v>
      </c>
      <c r="F73" s="2849">
        <v>0</v>
      </c>
      <c r="G73" s="2849">
        <v>0</v>
      </c>
      <c r="H73" s="2849">
        <v>0</v>
      </c>
      <c r="I73" s="2849">
        <v>0</v>
      </c>
      <c r="J73" s="2849">
        <v>0</v>
      </c>
      <c r="K73" s="2849" t="s">
        <v>4339</v>
      </c>
      <c r="L73" s="2853" t="s">
        <v>5046</v>
      </c>
      <c r="M73" s="2847">
        <v>0</v>
      </c>
      <c r="N73" s="2847">
        <v>0</v>
      </c>
      <c r="O73" s="2847">
        <v>0</v>
      </c>
      <c r="P73" s="2847">
        <v>0</v>
      </c>
      <c r="Q73" s="2847">
        <v>0</v>
      </c>
      <c r="R73" s="2847">
        <v>0</v>
      </c>
      <c r="S73" s="2847">
        <v>0</v>
      </c>
      <c r="T73" s="2426" t="s">
        <v>3044</v>
      </c>
      <c r="U73" s="3515"/>
      <c r="V73" s="2423" t="str">
        <f t="shared" si="4"/>
        <v>B-4.4.5.8</v>
      </c>
    </row>
    <row r="74" spans="1:22" ht="54" customHeight="1">
      <c r="A74" s="2422" t="s">
        <v>3123</v>
      </c>
      <c r="B74" s="3513"/>
      <c r="C74" s="2426" t="s">
        <v>3066</v>
      </c>
      <c r="D74" s="2849">
        <v>0</v>
      </c>
      <c r="E74" s="2849">
        <v>0</v>
      </c>
      <c r="F74" s="2849">
        <v>0</v>
      </c>
      <c r="G74" s="2849">
        <v>0</v>
      </c>
      <c r="H74" s="2849">
        <v>0</v>
      </c>
      <c r="I74" s="2849">
        <v>0</v>
      </c>
      <c r="J74" s="2849">
        <v>0</v>
      </c>
      <c r="K74" s="2849" t="s">
        <v>4339</v>
      </c>
      <c r="L74" s="2853" t="s">
        <v>5046</v>
      </c>
      <c r="M74" s="2847">
        <v>0</v>
      </c>
      <c r="N74" s="2847">
        <v>0</v>
      </c>
      <c r="O74" s="2847">
        <v>0</v>
      </c>
      <c r="P74" s="2847">
        <v>0</v>
      </c>
      <c r="Q74" s="2847">
        <v>0</v>
      </c>
      <c r="R74" s="2847">
        <v>0</v>
      </c>
      <c r="S74" s="2847">
        <v>0</v>
      </c>
      <c r="T74" s="2426" t="s">
        <v>3067</v>
      </c>
      <c r="U74" s="3516"/>
      <c r="V74" s="2423" t="str">
        <f t="shared" si="4"/>
        <v>B-4.4.5.9</v>
      </c>
    </row>
    <row r="75" spans="1:22" ht="54" customHeight="1">
      <c r="A75" s="2422" t="s">
        <v>3124</v>
      </c>
      <c r="B75" s="3517" t="s">
        <v>631</v>
      </c>
      <c r="C75" s="3517"/>
      <c r="D75" s="2850"/>
      <c r="E75" s="2850"/>
      <c r="F75" s="2850"/>
      <c r="G75" s="2850"/>
      <c r="H75" s="2850"/>
      <c r="I75" s="2850"/>
      <c r="J75" s="2850"/>
      <c r="K75" s="2849"/>
      <c r="L75" s="2849"/>
      <c r="M75" s="2851"/>
      <c r="N75" s="2851"/>
      <c r="O75" s="2851"/>
      <c r="P75" s="2851"/>
      <c r="Q75" s="2851"/>
      <c r="R75" s="2851"/>
      <c r="S75" s="2851"/>
      <c r="T75" s="3517" t="s">
        <v>224</v>
      </c>
      <c r="U75" s="3517"/>
      <c r="V75" s="2425" t="str">
        <f t="shared" si="4"/>
        <v>B-4.4.5.10</v>
      </c>
    </row>
    <row r="76" spans="1:22" s="2593" customFormat="1" ht="13">
      <c r="A76" s="2430" t="s">
        <v>341</v>
      </c>
      <c r="B76" s="2452"/>
      <c r="C76" s="2452"/>
      <c r="D76" s="2433"/>
      <c r="E76" s="2433"/>
      <c r="F76" s="2433"/>
      <c r="G76" s="2433"/>
      <c r="H76" s="2433"/>
      <c r="I76" s="2433"/>
      <c r="J76" s="2432"/>
      <c r="K76" s="2592"/>
      <c r="L76" s="2592"/>
      <c r="M76" s="2432"/>
      <c r="N76" s="2433"/>
      <c r="O76" s="2433"/>
      <c r="P76" s="2433"/>
      <c r="Q76" s="2433"/>
      <c r="R76" s="2433"/>
      <c r="S76" s="2433"/>
      <c r="T76" s="2434"/>
      <c r="U76" s="2434"/>
      <c r="V76" s="2435" t="s">
        <v>735</v>
      </c>
    </row>
    <row r="77" spans="1:22" s="2438" customFormat="1" ht="14.5">
      <c r="A77" s="2436" t="s">
        <v>4497</v>
      </c>
      <c r="B77" s="2453"/>
      <c r="C77" s="2453"/>
      <c r="J77" s="2427"/>
      <c r="K77" s="2594"/>
      <c r="L77" s="2594"/>
      <c r="M77" s="2427"/>
      <c r="T77" s="2439"/>
      <c r="U77" s="2439"/>
      <c r="V77" s="2440" t="s">
        <v>3069</v>
      </c>
    </row>
    <row r="78" spans="1:22" ht="30" customHeight="1">
      <c r="A78" s="2415" t="s">
        <v>3125</v>
      </c>
      <c r="B78" s="2413"/>
      <c r="C78" s="2413"/>
      <c r="D78" s="2413"/>
      <c r="E78" s="2413"/>
      <c r="F78" s="2413"/>
      <c r="G78" s="2413"/>
      <c r="H78" s="2413"/>
      <c r="I78" s="2413"/>
      <c r="J78" s="2413"/>
      <c r="K78" s="2414"/>
      <c r="L78" s="2415"/>
      <c r="M78" s="2413"/>
      <c r="N78" s="2413"/>
      <c r="O78" s="2413"/>
      <c r="P78" s="2413"/>
      <c r="Q78" s="2413"/>
      <c r="R78" s="2413"/>
      <c r="S78" s="2413"/>
      <c r="T78" s="2416"/>
      <c r="U78" s="2416"/>
      <c r="V78" s="2414" t="s">
        <v>3126</v>
      </c>
    </row>
    <row r="79" spans="1:22" s="2590" customFormat="1" ht="61.5" customHeight="1">
      <c r="A79" s="2417" t="s">
        <v>210</v>
      </c>
      <c r="B79" s="2445" t="s">
        <v>3019</v>
      </c>
      <c r="C79" s="2419" t="s">
        <v>3020</v>
      </c>
      <c r="D79" s="2420" t="s">
        <v>3021</v>
      </c>
      <c r="E79" s="2420" t="s">
        <v>4494</v>
      </c>
      <c r="F79" s="2420" t="s">
        <v>3022</v>
      </c>
      <c r="G79" s="2420" t="s">
        <v>3023</v>
      </c>
      <c r="H79" s="2420" t="s">
        <v>3024</v>
      </c>
      <c r="I79" s="2420" t="s">
        <v>3025</v>
      </c>
      <c r="J79" s="2420" t="s">
        <v>3026</v>
      </c>
      <c r="K79" s="2421" t="s">
        <v>3027</v>
      </c>
      <c r="L79" s="2421" t="s">
        <v>3028</v>
      </c>
      <c r="M79" s="2451" t="s">
        <v>3029</v>
      </c>
      <c r="N79" s="2420" t="s">
        <v>3030</v>
      </c>
      <c r="O79" s="2420" t="s">
        <v>3031</v>
      </c>
      <c r="P79" s="2420" t="s">
        <v>3032</v>
      </c>
      <c r="Q79" s="2420" t="s">
        <v>3033</v>
      </c>
      <c r="R79" s="2451" t="s">
        <v>4495</v>
      </c>
      <c r="S79" s="2420" t="s">
        <v>3034</v>
      </c>
      <c r="T79" s="2419" t="s">
        <v>3035</v>
      </c>
      <c r="U79" s="2420" t="s">
        <v>3036</v>
      </c>
      <c r="V79" s="2420" t="s">
        <v>358</v>
      </c>
    </row>
    <row r="80" spans="1:22" ht="54" customHeight="1">
      <c r="A80" s="2422" t="s">
        <v>3127</v>
      </c>
      <c r="B80" s="3514" t="s">
        <v>3038</v>
      </c>
      <c r="C80" s="2454" t="s">
        <v>4498</v>
      </c>
      <c r="D80" s="2846">
        <v>17505984</v>
      </c>
      <c r="E80" s="2847" t="s">
        <v>4097</v>
      </c>
      <c r="F80" s="2847" t="s">
        <v>4097</v>
      </c>
      <c r="G80" s="2847">
        <v>336384</v>
      </c>
      <c r="H80" s="2847">
        <v>197100</v>
      </c>
      <c r="I80" s="2847" t="s">
        <v>1106</v>
      </c>
      <c r="J80" s="2847" t="s">
        <v>1106</v>
      </c>
      <c r="K80" s="2847"/>
      <c r="L80" s="2847"/>
      <c r="M80" s="2847" t="s">
        <v>4837</v>
      </c>
      <c r="N80" s="2847" t="s">
        <v>4837</v>
      </c>
      <c r="O80" s="2847">
        <v>197100</v>
      </c>
      <c r="P80" s="2847">
        <v>336384</v>
      </c>
      <c r="Q80" s="2847" t="s">
        <v>4837</v>
      </c>
      <c r="R80" s="2847" t="s">
        <v>4837</v>
      </c>
      <c r="S80" s="2846">
        <v>17505984</v>
      </c>
      <c r="T80" s="2424" t="s">
        <v>3040</v>
      </c>
      <c r="U80" s="3514" t="s">
        <v>3087</v>
      </c>
      <c r="V80" s="2422" t="str">
        <f t="shared" ref="V80:V89" si="5">A80</f>
        <v xml:space="preserve">B-4.4.6.1 </v>
      </c>
    </row>
    <row r="81" spans="1:22" ht="54" customHeight="1">
      <c r="A81" s="2422" t="s">
        <v>3128</v>
      </c>
      <c r="B81" s="3515"/>
      <c r="C81" s="2426" t="s">
        <v>3043</v>
      </c>
      <c r="D81" s="2847">
        <v>9811200</v>
      </c>
      <c r="E81" s="2847" t="s">
        <v>4097</v>
      </c>
      <c r="F81" s="2847" t="s">
        <v>4097</v>
      </c>
      <c r="G81" s="2847">
        <v>129210</v>
      </c>
      <c r="H81" s="2590">
        <v>24528</v>
      </c>
      <c r="I81" s="2847" t="s">
        <v>1106</v>
      </c>
      <c r="J81" s="2847" t="s">
        <v>1106</v>
      </c>
      <c r="K81" s="2847"/>
      <c r="L81" s="2847"/>
      <c r="M81" s="2847" t="s">
        <v>4837</v>
      </c>
      <c r="N81" s="2847" t="s">
        <v>4837</v>
      </c>
      <c r="O81" s="2590">
        <v>24528</v>
      </c>
      <c r="P81" s="2847">
        <v>129210</v>
      </c>
      <c r="Q81" s="2847" t="s">
        <v>4837</v>
      </c>
      <c r="R81" s="2847" t="s">
        <v>4837</v>
      </c>
      <c r="S81" s="2847">
        <v>9811200</v>
      </c>
      <c r="T81" s="2426" t="s">
        <v>3044</v>
      </c>
      <c r="U81" s="3515"/>
      <c r="V81" s="2422" t="str">
        <f t="shared" si="5"/>
        <v>B-4.4.6.2</v>
      </c>
    </row>
    <row r="82" spans="1:22" ht="54" customHeight="1">
      <c r="A82" s="2422" t="s">
        <v>3129</v>
      </c>
      <c r="B82" s="3516"/>
      <c r="C82" s="2426" t="s">
        <v>3046</v>
      </c>
      <c r="D82" s="2847">
        <f>D81*70</f>
        <v>686784000</v>
      </c>
      <c r="E82" s="2847" t="s">
        <v>4097</v>
      </c>
      <c r="F82" s="2847"/>
      <c r="G82" s="2847">
        <f>G81*70</f>
        <v>9044700</v>
      </c>
      <c r="H82" s="2847">
        <f>H81*70</f>
        <v>1716960</v>
      </c>
      <c r="I82" s="2847"/>
      <c r="J82" s="2847"/>
      <c r="K82" s="2847"/>
      <c r="L82" s="2847"/>
      <c r="M82" s="2847"/>
      <c r="N82" s="2847"/>
      <c r="O82" s="2847">
        <f>O81*70</f>
        <v>1716960</v>
      </c>
      <c r="P82" s="2847">
        <f>P81*70</f>
        <v>9044700</v>
      </c>
      <c r="Q82" s="2847"/>
      <c r="R82" s="2847" t="s">
        <v>4837</v>
      </c>
      <c r="S82" s="2847">
        <f>S81*70</f>
        <v>686784000</v>
      </c>
      <c r="T82" s="2426" t="s">
        <v>3047</v>
      </c>
      <c r="U82" s="3516"/>
      <c r="V82" s="2422" t="str">
        <f t="shared" si="5"/>
        <v>B-4.4.6.3</v>
      </c>
    </row>
    <row r="83" spans="1:22" ht="54" customHeight="1">
      <c r="A83" s="2422" t="s">
        <v>3130</v>
      </c>
      <c r="B83" s="3514" t="s">
        <v>3049</v>
      </c>
      <c r="C83" s="2424" t="s">
        <v>3039</v>
      </c>
      <c r="D83" s="2847">
        <v>713714</v>
      </c>
      <c r="E83" s="2847" t="s">
        <v>4097</v>
      </c>
      <c r="F83" s="2847" t="s">
        <v>4097</v>
      </c>
      <c r="G83" s="2847" t="s">
        <v>4097</v>
      </c>
      <c r="H83" s="2847" t="s">
        <v>4097</v>
      </c>
      <c r="I83" s="2847" t="s">
        <v>4097</v>
      </c>
      <c r="J83" s="2847" t="s">
        <v>4097</v>
      </c>
      <c r="K83" s="2847"/>
      <c r="L83" s="2847"/>
      <c r="M83" s="2847" t="s">
        <v>4837</v>
      </c>
      <c r="N83" s="2847" t="s">
        <v>4837</v>
      </c>
      <c r="O83" s="2847" t="s">
        <v>4837</v>
      </c>
      <c r="P83" s="2847" t="s">
        <v>4837</v>
      </c>
      <c r="Q83" s="2847" t="s">
        <v>4837</v>
      </c>
      <c r="R83" s="2847" t="s">
        <v>4837</v>
      </c>
      <c r="S83" s="2847">
        <v>713714</v>
      </c>
      <c r="T83" s="2424" t="s">
        <v>3051</v>
      </c>
      <c r="U83" s="3514" t="s">
        <v>3052</v>
      </c>
      <c r="V83" s="2422" t="str">
        <f t="shared" si="5"/>
        <v>B-4.4.6.4</v>
      </c>
    </row>
    <row r="84" spans="1:22" ht="54" customHeight="1">
      <c r="A84" s="2422" t="s">
        <v>3131</v>
      </c>
      <c r="B84" s="3515"/>
      <c r="C84" s="2426" t="s">
        <v>3054</v>
      </c>
      <c r="D84" s="2847">
        <v>120000</v>
      </c>
      <c r="E84" s="2847" t="s">
        <v>4097</v>
      </c>
      <c r="F84" s="2847" t="s">
        <v>4097</v>
      </c>
      <c r="G84" s="2847" t="s">
        <v>4097</v>
      </c>
      <c r="H84" s="2847" t="s">
        <v>4097</v>
      </c>
      <c r="I84" s="2847" t="s">
        <v>4097</v>
      </c>
      <c r="J84" s="2847">
        <v>15000</v>
      </c>
      <c r="K84" s="2847"/>
      <c r="L84" s="2847"/>
      <c r="M84" s="2847">
        <v>15000</v>
      </c>
      <c r="N84" s="2847" t="s">
        <v>4837</v>
      </c>
      <c r="O84" s="2847" t="s">
        <v>4837</v>
      </c>
      <c r="P84" s="2847" t="s">
        <v>4837</v>
      </c>
      <c r="Q84" s="2847" t="s">
        <v>4837</v>
      </c>
      <c r="R84" s="2847" t="s">
        <v>4837</v>
      </c>
      <c r="S84" s="2847">
        <v>120000</v>
      </c>
      <c r="T84" s="2428" t="s">
        <v>3055</v>
      </c>
      <c r="U84" s="3515"/>
      <c r="V84" s="2422" t="str">
        <f t="shared" si="5"/>
        <v>B-4.4.6.5</v>
      </c>
    </row>
    <row r="85" spans="1:22" ht="54" customHeight="1">
      <c r="A85" s="2422" t="s">
        <v>3132</v>
      </c>
      <c r="B85" s="3516"/>
      <c r="C85" s="2426" t="s">
        <v>3057</v>
      </c>
      <c r="D85" s="2645" t="s">
        <v>4496</v>
      </c>
      <c r="E85" s="2847" t="s">
        <v>4097</v>
      </c>
      <c r="F85" s="2847" t="s">
        <v>4097</v>
      </c>
      <c r="G85" s="2847" t="s">
        <v>4097</v>
      </c>
      <c r="H85" s="2847" t="s">
        <v>4097</v>
      </c>
      <c r="I85" s="2847" t="s">
        <v>4097</v>
      </c>
      <c r="J85" s="2847">
        <v>22500000</v>
      </c>
      <c r="K85" s="2847"/>
      <c r="L85" s="2847"/>
      <c r="M85" s="2847">
        <v>22500000</v>
      </c>
      <c r="N85" s="2847" t="s">
        <v>4837</v>
      </c>
      <c r="O85" s="2847" t="s">
        <v>4837</v>
      </c>
      <c r="P85" s="2847" t="s">
        <v>4837</v>
      </c>
      <c r="Q85" s="2847" t="s">
        <v>4837</v>
      </c>
      <c r="R85" s="2847" t="s">
        <v>4837</v>
      </c>
      <c r="S85" s="2847" t="s">
        <v>4837</v>
      </c>
      <c r="T85" s="2428" t="s">
        <v>3058</v>
      </c>
      <c r="U85" s="3516"/>
      <c r="V85" s="2422" t="str">
        <f t="shared" si="5"/>
        <v>B-4.4.6.6</v>
      </c>
    </row>
    <row r="86" spans="1:22" ht="54" customHeight="1">
      <c r="A86" s="2422" t="s">
        <v>3133</v>
      </c>
      <c r="B86" s="3511" t="s">
        <v>3108</v>
      </c>
      <c r="C86" s="2424" t="s">
        <v>3039</v>
      </c>
      <c r="D86" s="2847">
        <v>0</v>
      </c>
      <c r="E86" s="2847">
        <v>0</v>
      </c>
      <c r="F86" s="2847">
        <v>0</v>
      </c>
      <c r="G86" s="2847">
        <v>0</v>
      </c>
      <c r="H86" s="2847">
        <v>0</v>
      </c>
      <c r="I86" s="2847">
        <v>0</v>
      </c>
      <c r="J86" s="2847">
        <v>0</v>
      </c>
      <c r="K86" s="2847" t="s">
        <v>4339</v>
      </c>
      <c r="L86" s="2612" t="s">
        <v>5046</v>
      </c>
      <c r="M86" s="2847">
        <v>0</v>
      </c>
      <c r="N86" s="2847">
        <v>0</v>
      </c>
      <c r="O86" s="2847">
        <v>0</v>
      </c>
      <c r="P86" s="2847">
        <v>0</v>
      </c>
      <c r="Q86" s="2847">
        <v>0</v>
      </c>
      <c r="R86" s="2847">
        <v>0</v>
      </c>
      <c r="S86" s="2847">
        <v>0</v>
      </c>
      <c r="T86" s="2424" t="s">
        <v>3061</v>
      </c>
      <c r="U86" s="3514" t="s">
        <v>3094</v>
      </c>
      <c r="V86" s="2422" t="str">
        <f t="shared" si="5"/>
        <v>B-4.4.6.7</v>
      </c>
    </row>
    <row r="87" spans="1:22" ht="54" customHeight="1">
      <c r="A87" s="2422" t="s">
        <v>3134</v>
      </c>
      <c r="B87" s="3512"/>
      <c r="C87" s="2426" t="s">
        <v>3096</v>
      </c>
      <c r="D87" s="2847">
        <v>0</v>
      </c>
      <c r="E87" s="2847">
        <v>0</v>
      </c>
      <c r="F87" s="2847">
        <v>0</v>
      </c>
      <c r="G87" s="2847">
        <v>0</v>
      </c>
      <c r="H87" s="2847">
        <v>0</v>
      </c>
      <c r="I87" s="2847">
        <v>0</v>
      </c>
      <c r="J87" s="2847">
        <v>0</v>
      </c>
      <c r="K87" s="2847" t="s">
        <v>4339</v>
      </c>
      <c r="L87" s="2612" t="s">
        <v>5046</v>
      </c>
      <c r="M87" s="2847">
        <v>0</v>
      </c>
      <c r="N87" s="2847">
        <v>0</v>
      </c>
      <c r="O87" s="2847">
        <v>0</v>
      </c>
      <c r="P87" s="2847">
        <v>0</v>
      </c>
      <c r="Q87" s="2847">
        <v>0</v>
      </c>
      <c r="R87" s="2847">
        <v>0</v>
      </c>
      <c r="S87" s="2847">
        <v>0</v>
      </c>
      <c r="T87" s="2426" t="s">
        <v>3044</v>
      </c>
      <c r="U87" s="3515"/>
      <c r="V87" s="2422" t="str">
        <f t="shared" si="5"/>
        <v>B-4.4.6.8</v>
      </c>
    </row>
    <row r="88" spans="1:22" ht="54" customHeight="1">
      <c r="A88" s="2422" t="s">
        <v>3135</v>
      </c>
      <c r="B88" s="3513"/>
      <c r="C88" s="2426" t="s">
        <v>3066</v>
      </c>
      <c r="D88" s="2847">
        <v>0</v>
      </c>
      <c r="E88" s="2847">
        <v>0</v>
      </c>
      <c r="F88" s="2847">
        <v>0</v>
      </c>
      <c r="G88" s="2847">
        <v>0</v>
      </c>
      <c r="H88" s="2847">
        <v>0</v>
      </c>
      <c r="I88" s="2847">
        <v>0</v>
      </c>
      <c r="J88" s="2847">
        <v>0</v>
      </c>
      <c r="K88" s="2847" t="s">
        <v>4339</v>
      </c>
      <c r="L88" s="2612" t="s">
        <v>5046</v>
      </c>
      <c r="M88" s="2847">
        <v>0</v>
      </c>
      <c r="N88" s="2847">
        <v>0</v>
      </c>
      <c r="O88" s="2847">
        <v>0</v>
      </c>
      <c r="P88" s="2847">
        <v>0</v>
      </c>
      <c r="Q88" s="2847">
        <v>0</v>
      </c>
      <c r="R88" s="2847">
        <v>0</v>
      </c>
      <c r="S88" s="2847">
        <v>0</v>
      </c>
      <c r="T88" s="2426" t="s">
        <v>3067</v>
      </c>
      <c r="U88" s="3516"/>
      <c r="V88" s="2422" t="str">
        <f t="shared" si="5"/>
        <v>B-4.4.6.9</v>
      </c>
    </row>
    <row r="89" spans="1:22" ht="54" customHeight="1">
      <c r="A89" s="2424" t="s">
        <v>3136</v>
      </c>
      <c r="B89" s="3517" t="s">
        <v>631</v>
      </c>
      <c r="C89" s="3517"/>
      <c r="D89" s="2851"/>
      <c r="E89" s="2851"/>
      <c r="F89" s="2851"/>
      <c r="G89" s="2851"/>
      <c r="H89" s="2851"/>
      <c r="I89" s="2851"/>
      <c r="J89" s="2851"/>
      <c r="K89" s="2847"/>
      <c r="L89" s="2847"/>
      <c r="M89" s="2851"/>
      <c r="N89" s="2851"/>
      <c r="O89" s="2851"/>
      <c r="P89" s="2851"/>
      <c r="Q89" s="2851"/>
      <c r="R89" s="2851"/>
      <c r="S89" s="2851"/>
      <c r="T89" s="3517" t="s">
        <v>224</v>
      </c>
      <c r="U89" s="3517"/>
      <c r="V89" s="2424" t="str">
        <f t="shared" si="5"/>
        <v>B-4.4.6.10</v>
      </c>
    </row>
    <row r="90" spans="1:22" s="2593" customFormat="1" ht="13">
      <c r="A90" s="2430" t="s">
        <v>341</v>
      </c>
      <c r="B90" s="2430"/>
      <c r="C90" s="2430"/>
      <c r="D90" s="2432"/>
      <c r="E90" s="2432"/>
      <c r="F90" s="2433"/>
      <c r="G90" s="2433"/>
      <c r="H90" s="2433"/>
      <c r="I90" s="2433"/>
      <c r="J90" s="2433"/>
      <c r="K90" s="2592"/>
      <c r="L90" s="2592"/>
      <c r="M90" s="2432"/>
      <c r="N90" s="2433"/>
      <c r="O90" s="2433"/>
      <c r="P90" s="2433"/>
      <c r="Q90" s="2433"/>
      <c r="R90" s="2433"/>
      <c r="S90" s="2433"/>
      <c r="T90" s="2434"/>
      <c r="U90" s="2434"/>
      <c r="V90" s="2435" t="s">
        <v>735</v>
      </c>
    </row>
    <row r="91" spans="1:22" s="2438" customFormat="1" ht="14.5">
      <c r="A91" s="2436" t="s">
        <v>4497</v>
      </c>
      <c r="B91" s="2455"/>
      <c r="C91" s="2455"/>
      <c r="D91" s="2427"/>
      <c r="E91" s="2427"/>
      <c r="K91" s="2594"/>
      <c r="L91" s="2594"/>
      <c r="M91" s="2427"/>
      <c r="T91" s="2439"/>
      <c r="U91" s="2439"/>
      <c r="V91" s="2440" t="s">
        <v>3069</v>
      </c>
    </row>
    <row r="92" spans="1:22" s="2595" customFormat="1" ht="30" customHeight="1">
      <c r="A92" s="2415" t="s">
        <v>3137</v>
      </c>
      <c r="B92" s="2413"/>
      <c r="C92" s="2413"/>
      <c r="D92" s="2177"/>
      <c r="E92" s="2177"/>
      <c r="F92" s="2177"/>
      <c r="G92" s="2177"/>
      <c r="H92" s="2456"/>
      <c r="I92" s="2177"/>
      <c r="J92" s="2177"/>
      <c r="K92" s="2178"/>
      <c r="L92" s="2175"/>
      <c r="M92" s="2177"/>
      <c r="N92" s="2177"/>
      <c r="O92" s="2177"/>
      <c r="P92" s="2177"/>
      <c r="Q92" s="2177"/>
      <c r="R92" s="2456"/>
      <c r="S92" s="2177"/>
      <c r="T92" s="2457"/>
      <c r="U92" s="2457"/>
      <c r="V92" s="2178" t="s">
        <v>3138</v>
      </c>
    </row>
    <row r="93" spans="1:22" ht="30" customHeight="1">
      <c r="A93" s="2445" t="s">
        <v>1352</v>
      </c>
      <c r="B93" s="2419" t="s">
        <v>3139</v>
      </c>
      <c r="C93" s="2419" t="s">
        <v>320</v>
      </c>
      <c r="D93" s="2419">
        <v>2017</v>
      </c>
      <c r="E93" s="2419">
        <v>2018</v>
      </c>
      <c r="F93" s="2419">
        <v>2019</v>
      </c>
      <c r="G93" s="2419">
        <v>2020</v>
      </c>
      <c r="H93" s="2419">
        <v>2021</v>
      </c>
      <c r="I93" s="2419">
        <v>2022</v>
      </c>
      <c r="J93" s="3518" t="s">
        <v>223</v>
      </c>
      <c r="K93" s="3518"/>
      <c r="L93" s="3518" t="s">
        <v>224</v>
      </c>
      <c r="M93" s="3518"/>
      <c r="N93" s="2458">
        <v>2022</v>
      </c>
      <c r="O93" s="2419">
        <v>2021</v>
      </c>
      <c r="P93" s="2419">
        <v>2020</v>
      </c>
      <c r="Q93" s="2419">
        <v>2019</v>
      </c>
      <c r="R93" s="2419">
        <v>2018</v>
      </c>
      <c r="S93" s="2419">
        <v>2017</v>
      </c>
      <c r="T93" s="2419" t="s">
        <v>860</v>
      </c>
      <c r="U93" s="2419" t="s">
        <v>3140</v>
      </c>
      <c r="V93" s="2419" t="s">
        <v>358</v>
      </c>
    </row>
    <row r="94" spans="1:22" ht="42">
      <c r="A94" s="2428" t="s">
        <v>3141</v>
      </c>
      <c r="B94" s="2428" t="s">
        <v>3142</v>
      </c>
      <c r="C94" s="2459" t="s">
        <v>3143</v>
      </c>
      <c r="D94" s="2459">
        <v>120000</v>
      </c>
      <c r="E94" s="2459">
        <v>120000</v>
      </c>
      <c r="F94" s="2459">
        <v>120000</v>
      </c>
      <c r="G94" s="2459">
        <v>120000</v>
      </c>
      <c r="H94" s="2459">
        <v>120000</v>
      </c>
      <c r="I94" s="2459">
        <v>120000</v>
      </c>
      <c r="J94" s="3510"/>
      <c r="K94" s="3510"/>
      <c r="L94" s="3510"/>
      <c r="M94" s="3510"/>
      <c r="N94" s="2459">
        <v>120000</v>
      </c>
      <c r="O94" s="2459">
        <v>120000</v>
      </c>
      <c r="P94" s="2459">
        <v>120000</v>
      </c>
      <c r="Q94" s="2459">
        <v>120000</v>
      </c>
      <c r="R94" s="2459">
        <v>120000</v>
      </c>
      <c r="S94" s="2459">
        <v>120000</v>
      </c>
      <c r="T94" s="2428" t="s">
        <v>3144</v>
      </c>
      <c r="U94" s="2460" t="s">
        <v>3145</v>
      </c>
      <c r="V94" s="2428" t="str">
        <f t="shared" ref="V94:V102" si="6">A94</f>
        <v>B-4.4.7.1</v>
      </c>
    </row>
    <row r="95" spans="1:22" ht="42">
      <c r="A95" s="2428" t="s">
        <v>3146</v>
      </c>
      <c r="B95" s="2428" t="s">
        <v>3147</v>
      </c>
      <c r="C95" s="2459" t="s">
        <v>3148</v>
      </c>
      <c r="D95" s="2459" t="s">
        <v>4496</v>
      </c>
      <c r="E95" s="2459" t="s">
        <v>4496</v>
      </c>
      <c r="F95" s="2459" t="s">
        <v>4496</v>
      </c>
      <c r="G95" s="2459" t="s">
        <v>4496</v>
      </c>
      <c r="H95" s="2459" t="s">
        <v>4496</v>
      </c>
      <c r="I95" s="2459" t="s">
        <v>4496</v>
      </c>
      <c r="J95" s="3510"/>
      <c r="K95" s="3510"/>
      <c r="L95" s="3510"/>
      <c r="M95" s="3510"/>
      <c r="N95" s="2459" t="s">
        <v>4837</v>
      </c>
      <c r="O95" s="2459" t="s">
        <v>4837</v>
      </c>
      <c r="P95" s="2459" t="s">
        <v>4837</v>
      </c>
      <c r="Q95" s="2459" t="s">
        <v>4837</v>
      </c>
      <c r="R95" s="2459" t="s">
        <v>4837</v>
      </c>
      <c r="S95" s="2459" t="s">
        <v>4837</v>
      </c>
      <c r="T95" s="2428" t="s">
        <v>3149</v>
      </c>
      <c r="U95" s="2460" t="s">
        <v>3150</v>
      </c>
      <c r="V95" s="2428" t="str">
        <f t="shared" si="6"/>
        <v>B-4.4.7.2</v>
      </c>
    </row>
    <row r="96" spans="1:22" ht="28">
      <c r="A96" s="2428" t="s">
        <v>3151</v>
      </c>
      <c r="B96" s="2428" t="s">
        <v>3152</v>
      </c>
      <c r="C96" s="2459" t="s">
        <v>3143</v>
      </c>
      <c r="D96" s="2459">
        <v>15000</v>
      </c>
      <c r="E96" s="2459">
        <v>15000</v>
      </c>
      <c r="F96" s="2459">
        <v>15000</v>
      </c>
      <c r="G96" s="2459">
        <v>15000</v>
      </c>
      <c r="H96" s="2459">
        <v>15000</v>
      </c>
      <c r="I96" s="2459">
        <v>15000</v>
      </c>
      <c r="J96" s="3510"/>
      <c r="K96" s="3510"/>
      <c r="L96" s="3510"/>
      <c r="M96" s="3510"/>
      <c r="N96" s="2459">
        <v>15000</v>
      </c>
      <c r="O96" s="2459">
        <v>15000</v>
      </c>
      <c r="P96" s="2459">
        <v>15000</v>
      </c>
      <c r="Q96" s="2459">
        <v>15000</v>
      </c>
      <c r="R96" s="2459">
        <v>15000</v>
      </c>
      <c r="S96" s="2459">
        <v>15000</v>
      </c>
      <c r="T96" s="2428" t="s">
        <v>3144</v>
      </c>
      <c r="U96" s="2428" t="s">
        <v>3153</v>
      </c>
      <c r="V96" s="2428" t="str">
        <f t="shared" si="6"/>
        <v>B-4.4.7.3</v>
      </c>
    </row>
    <row r="97" spans="1:22" ht="65" customHeight="1">
      <c r="A97" s="2428" t="s">
        <v>3154</v>
      </c>
      <c r="B97" s="2428" t="s">
        <v>3155</v>
      </c>
      <c r="C97" s="2459" t="s">
        <v>3148</v>
      </c>
      <c r="D97" s="2459">
        <v>22500000</v>
      </c>
      <c r="E97" s="2459">
        <v>22500000</v>
      </c>
      <c r="F97" s="2459">
        <v>22500000</v>
      </c>
      <c r="G97" s="2459">
        <v>22500000</v>
      </c>
      <c r="H97" s="2459">
        <v>22500000</v>
      </c>
      <c r="I97" s="2459">
        <v>22500000</v>
      </c>
      <c r="J97" s="3510"/>
      <c r="K97" s="3510"/>
      <c r="L97" s="3510"/>
      <c r="M97" s="3510"/>
      <c r="N97" s="2459">
        <v>22500000</v>
      </c>
      <c r="O97" s="2459">
        <v>22500000</v>
      </c>
      <c r="P97" s="2459">
        <v>22500000</v>
      </c>
      <c r="Q97" s="2459">
        <v>22500000</v>
      </c>
      <c r="R97" s="2459">
        <v>22500000</v>
      </c>
      <c r="S97" s="2459">
        <v>22500000</v>
      </c>
      <c r="T97" s="2428" t="s">
        <v>3149</v>
      </c>
      <c r="U97" s="2460" t="s">
        <v>3156</v>
      </c>
      <c r="V97" s="2428" t="str">
        <f t="shared" si="6"/>
        <v>B-4.4.7.4</v>
      </c>
    </row>
    <row r="98" spans="1:22" ht="65" customHeight="1">
      <c r="A98" s="2428" t="s">
        <v>3157</v>
      </c>
      <c r="B98" s="2428" t="s">
        <v>4499</v>
      </c>
      <c r="C98" s="2459" t="s">
        <v>3143</v>
      </c>
      <c r="D98" s="2459">
        <v>0</v>
      </c>
      <c r="E98" s="2459">
        <v>0</v>
      </c>
      <c r="F98" s="2459">
        <v>0</v>
      </c>
      <c r="G98" s="2459">
        <v>0</v>
      </c>
      <c r="H98" s="2459">
        <v>0</v>
      </c>
      <c r="I98" s="2459">
        <v>0</v>
      </c>
      <c r="J98" s="3510" t="s">
        <v>4500</v>
      </c>
      <c r="K98" s="3510"/>
      <c r="L98" s="3510"/>
      <c r="M98" s="3510"/>
      <c r="N98" s="2459">
        <v>0</v>
      </c>
      <c r="O98" s="2459">
        <v>0</v>
      </c>
      <c r="P98" s="2459">
        <v>0</v>
      </c>
      <c r="Q98" s="2459">
        <v>0</v>
      </c>
      <c r="R98" s="2459">
        <v>0</v>
      </c>
      <c r="S98" s="2459">
        <v>0</v>
      </c>
      <c r="T98" s="2428" t="s">
        <v>3158</v>
      </c>
      <c r="U98" s="2428" t="s">
        <v>3159</v>
      </c>
      <c r="V98" s="2428" t="str">
        <f t="shared" si="6"/>
        <v>B-4.4.7.5</v>
      </c>
    </row>
    <row r="99" spans="1:22" ht="65" customHeight="1">
      <c r="A99" s="2428" t="s">
        <v>3160</v>
      </c>
      <c r="B99" s="2428" t="s">
        <v>3161</v>
      </c>
      <c r="C99" s="2459" t="s">
        <v>3148</v>
      </c>
      <c r="D99" s="2459">
        <v>0</v>
      </c>
      <c r="E99" s="2459">
        <v>0</v>
      </c>
      <c r="F99" s="2459">
        <v>0</v>
      </c>
      <c r="G99" s="2459">
        <v>0</v>
      </c>
      <c r="H99" s="2459">
        <v>0</v>
      </c>
      <c r="I99" s="2459">
        <v>0</v>
      </c>
      <c r="J99" s="3510" t="s">
        <v>4500</v>
      </c>
      <c r="K99" s="3510"/>
      <c r="L99" s="3510"/>
      <c r="M99" s="3510"/>
      <c r="N99" s="2459">
        <v>0</v>
      </c>
      <c r="O99" s="2459">
        <v>0</v>
      </c>
      <c r="P99" s="2459">
        <v>0</v>
      </c>
      <c r="Q99" s="2459">
        <v>0</v>
      </c>
      <c r="R99" s="2459">
        <v>0</v>
      </c>
      <c r="S99" s="2459">
        <v>0</v>
      </c>
      <c r="T99" s="2428" t="s">
        <v>3149</v>
      </c>
      <c r="U99" s="2460" t="s">
        <v>3162</v>
      </c>
      <c r="V99" s="2428" t="str">
        <f t="shared" si="6"/>
        <v>B-4.4.7.6</v>
      </c>
    </row>
    <row r="100" spans="1:22" ht="56">
      <c r="A100" s="2428" t="s">
        <v>3163</v>
      </c>
      <c r="B100" s="2428" t="s">
        <v>3164</v>
      </c>
      <c r="C100" s="2459" t="s">
        <v>3143</v>
      </c>
      <c r="D100" s="2459">
        <v>135000</v>
      </c>
      <c r="E100" s="2459">
        <v>135000</v>
      </c>
      <c r="F100" s="2459">
        <v>135000</v>
      </c>
      <c r="G100" s="2459">
        <v>135000</v>
      </c>
      <c r="H100" s="2459">
        <v>135000</v>
      </c>
      <c r="I100" s="2459">
        <v>135000</v>
      </c>
      <c r="J100" s="3510"/>
      <c r="K100" s="3510"/>
      <c r="L100" s="3510"/>
      <c r="M100" s="3510"/>
      <c r="N100" s="2459">
        <v>135000</v>
      </c>
      <c r="O100" s="2459">
        <v>135000</v>
      </c>
      <c r="P100" s="2459">
        <v>135000</v>
      </c>
      <c r="Q100" s="2459">
        <v>135000</v>
      </c>
      <c r="R100" s="2459">
        <v>135000</v>
      </c>
      <c r="S100" s="2459">
        <v>135000</v>
      </c>
      <c r="T100" s="2428" t="s">
        <v>3144</v>
      </c>
      <c r="U100" s="2460" t="s">
        <v>3165</v>
      </c>
      <c r="V100" s="2428" t="str">
        <f t="shared" si="6"/>
        <v>B-4.4.7.7</v>
      </c>
    </row>
    <row r="101" spans="1:22" ht="56">
      <c r="A101" s="2428" t="s">
        <v>3166</v>
      </c>
      <c r="B101" s="2428" t="s">
        <v>3167</v>
      </c>
      <c r="C101" s="2459" t="s">
        <v>3143</v>
      </c>
      <c r="D101" s="2459">
        <v>0</v>
      </c>
      <c r="E101" s="2459">
        <v>0</v>
      </c>
      <c r="F101" s="2459">
        <v>0</v>
      </c>
      <c r="G101" s="2459">
        <v>0</v>
      </c>
      <c r="H101" s="2459">
        <v>0</v>
      </c>
      <c r="I101" s="2459">
        <v>0</v>
      </c>
      <c r="J101" s="3510"/>
      <c r="K101" s="3510"/>
      <c r="L101" s="3510"/>
      <c r="M101" s="3510"/>
      <c r="N101" s="2459">
        <v>0</v>
      </c>
      <c r="O101" s="2459">
        <v>0</v>
      </c>
      <c r="P101" s="2459">
        <v>0</v>
      </c>
      <c r="Q101" s="2459">
        <v>0</v>
      </c>
      <c r="R101" s="2459">
        <v>0</v>
      </c>
      <c r="S101" s="2459">
        <v>0</v>
      </c>
      <c r="T101" s="2428" t="s">
        <v>3144</v>
      </c>
      <c r="U101" s="2460" t="s">
        <v>3168</v>
      </c>
      <c r="V101" s="2428" t="str">
        <f t="shared" si="6"/>
        <v>B-4.4.7.8</v>
      </c>
    </row>
    <row r="102" spans="1:22" ht="110" customHeight="1">
      <c r="A102" s="2428" t="s">
        <v>3169</v>
      </c>
      <c r="B102" s="2428" t="s">
        <v>3170</v>
      </c>
      <c r="C102" s="2459" t="s">
        <v>3143</v>
      </c>
      <c r="D102" s="2459">
        <v>15000</v>
      </c>
      <c r="E102" s="2459">
        <v>15000</v>
      </c>
      <c r="F102" s="2459">
        <v>15000</v>
      </c>
      <c r="G102" s="2459">
        <v>15000</v>
      </c>
      <c r="H102" s="2459">
        <v>15000</v>
      </c>
      <c r="I102" s="2459">
        <v>15000</v>
      </c>
      <c r="J102" s="3510"/>
      <c r="K102" s="3510"/>
      <c r="L102" s="3510"/>
      <c r="M102" s="3510"/>
      <c r="N102" s="2459">
        <v>15000</v>
      </c>
      <c r="O102" s="2459">
        <v>15000</v>
      </c>
      <c r="P102" s="2459">
        <v>15000</v>
      </c>
      <c r="Q102" s="2459">
        <v>15000</v>
      </c>
      <c r="R102" s="2459">
        <v>15000</v>
      </c>
      <c r="S102" s="2459">
        <v>15000</v>
      </c>
      <c r="T102" s="2428" t="s">
        <v>3144</v>
      </c>
      <c r="U102" s="2596" t="s">
        <v>3171</v>
      </c>
      <c r="V102" s="2428" t="str">
        <f t="shared" si="6"/>
        <v>B-4.4.7.9</v>
      </c>
    </row>
    <row r="103" spans="1:22">
      <c r="A103" s="2461" t="s">
        <v>341</v>
      </c>
      <c r="B103" s="2462"/>
      <c r="C103" s="2463"/>
      <c r="D103" s="2597"/>
      <c r="E103" s="2597"/>
      <c r="F103" s="2597"/>
      <c r="G103" s="2597"/>
      <c r="I103" s="2464"/>
      <c r="J103" s="2464"/>
      <c r="K103" s="2464"/>
      <c r="L103" s="2464"/>
      <c r="M103" s="2464"/>
      <c r="N103" s="2464"/>
      <c r="O103" s="2597"/>
      <c r="P103" s="2597"/>
      <c r="R103" s="2465"/>
      <c r="S103" s="2465"/>
      <c r="T103" s="2462"/>
      <c r="U103" s="2598"/>
      <c r="V103" s="2466" t="s">
        <v>735</v>
      </c>
    </row>
    <row r="104" spans="1:22" ht="14.5">
      <c r="A104" s="2467" t="s">
        <v>4501</v>
      </c>
      <c r="B104" s="2462"/>
      <c r="C104" s="2468"/>
      <c r="D104" s="2599"/>
      <c r="E104" s="2599"/>
      <c r="F104" s="2597"/>
      <c r="G104" s="2597"/>
      <c r="I104" s="2465"/>
      <c r="J104" s="2465"/>
      <c r="K104" s="2465"/>
      <c r="L104" s="2465"/>
      <c r="M104" s="2465"/>
      <c r="N104" s="2465"/>
      <c r="O104" s="2597"/>
      <c r="P104" s="2597"/>
      <c r="R104" s="2465"/>
      <c r="S104" s="2465"/>
      <c r="T104" s="2462"/>
      <c r="U104" s="2598"/>
      <c r="V104" s="2469" t="s">
        <v>4502</v>
      </c>
    </row>
    <row r="105" spans="1:22" s="2188" customFormat="1" ht="13.5" customHeight="1">
      <c r="A105" s="2600"/>
      <c r="B105" s="2601"/>
      <c r="D105" s="2602"/>
      <c r="E105" s="898"/>
      <c r="F105" s="898"/>
      <c r="G105" s="2602"/>
      <c r="H105" s="2602"/>
      <c r="I105" s="2603"/>
      <c r="J105" s="2603"/>
      <c r="K105" s="2603"/>
      <c r="L105" s="2602"/>
      <c r="M105" s="898"/>
      <c r="N105" s="898"/>
      <c r="O105" s="898"/>
      <c r="P105" s="2602"/>
      <c r="Q105" s="2602"/>
      <c r="R105" s="2604"/>
      <c r="T105" s="2553"/>
    </row>
    <row r="106" spans="1:22">
      <c r="T106" s="2854"/>
    </row>
  </sheetData>
  <mergeCells count="72">
    <mergeCell ref="R4:S4"/>
    <mergeCell ref="B19:C19"/>
    <mergeCell ref="T19:U19"/>
    <mergeCell ref="C1:E1"/>
    <mergeCell ref="C2:E2"/>
    <mergeCell ref="C3:E3"/>
    <mergeCell ref="C4:E4"/>
    <mergeCell ref="C5:D5"/>
    <mergeCell ref="B10:B12"/>
    <mergeCell ref="U10:U12"/>
    <mergeCell ref="B13:B15"/>
    <mergeCell ref="U13:U15"/>
    <mergeCell ref="B16:B18"/>
    <mergeCell ref="U16:U18"/>
    <mergeCell ref="R3:S3"/>
    <mergeCell ref="B44:B46"/>
    <mergeCell ref="U44:U46"/>
    <mergeCell ref="B24:B26"/>
    <mergeCell ref="U24:U26"/>
    <mergeCell ref="B27:B29"/>
    <mergeCell ref="U27:U29"/>
    <mergeCell ref="B30:B32"/>
    <mergeCell ref="U30:U32"/>
    <mergeCell ref="T33:U33"/>
    <mergeCell ref="B38:B40"/>
    <mergeCell ref="U38:U40"/>
    <mergeCell ref="B41:B43"/>
    <mergeCell ref="U41:U43"/>
    <mergeCell ref="B72:B74"/>
    <mergeCell ref="U72:U74"/>
    <mergeCell ref="T47:U47"/>
    <mergeCell ref="B52:B54"/>
    <mergeCell ref="U52:U54"/>
    <mergeCell ref="B55:B57"/>
    <mergeCell ref="U55:U57"/>
    <mergeCell ref="B58:B60"/>
    <mergeCell ref="U58:U60"/>
    <mergeCell ref="T61:U61"/>
    <mergeCell ref="B66:B68"/>
    <mergeCell ref="U66:U68"/>
    <mergeCell ref="B69:B71"/>
    <mergeCell ref="U69:U71"/>
    <mergeCell ref="B75:C75"/>
    <mergeCell ref="T75:U75"/>
    <mergeCell ref="B80:B82"/>
    <mergeCell ref="U80:U82"/>
    <mergeCell ref="B83:B85"/>
    <mergeCell ref="U83:U85"/>
    <mergeCell ref="B86:B88"/>
    <mergeCell ref="U86:U88"/>
    <mergeCell ref="B89:C89"/>
    <mergeCell ref="T89:U89"/>
    <mergeCell ref="J93:K93"/>
    <mergeCell ref="L93:M93"/>
    <mergeCell ref="J94:K94"/>
    <mergeCell ref="L94:M94"/>
    <mergeCell ref="J95:K95"/>
    <mergeCell ref="L95:M95"/>
    <mergeCell ref="J96:K96"/>
    <mergeCell ref="L96:M96"/>
    <mergeCell ref="J97:K97"/>
    <mergeCell ref="L97:M97"/>
    <mergeCell ref="J98:K98"/>
    <mergeCell ref="L98:M98"/>
    <mergeCell ref="J99:K99"/>
    <mergeCell ref="L99:M99"/>
    <mergeCell ref="J100:K100"/>
    <mergeCell ref="L100:M100"/>
    <mergeCell ref="J101:K101"/>
    <mergeCell ref="L101:M101"/>
    <mergeCell ref="J102:K102"/>
    <mergeCell ref="L102:M102"/>
  </mergeCells>
  <pageMargins left="0.7" right="0.7" top="0.75" bottom="0.75" header="0.3" footer="0.3"/>
  <pageSetup scale="1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8200-D3B2-4505-ADE4-5501FEA059A5}">
  <dimension ref="A1:IV56"/>
  <sheetViews>
    <sheetView rightToLeft="1" view="pageBreakPreview" zoomScale="55" zoomScaleNormal="70" zoomScaleSheetLayoutView="55" workbookViewId="0">
      <selection activeCell="R1" sqref="Q1:R4"/>
    </sheetView>
  </sheetViews>
  <sheetFormatPr defaultColWidth="9" defaultRowHeight="14"/>
  <cols>
    <col min="1" max="1" width="14.08984375" style="441" customWidth="1"/>
    <col min="2" max="2" width="27" style="441" customWidth="1"/>
    <col min="3" max="4" width="19.36328125" style="441" customWidth="1"/>
    <col min="5" max="5" width="19.08984375" style="441" customWidth="1"/>
    <col min="6" max="6" width="13.6328125" style="441" customWidth="1"/>
    <col min="7" max="7" width="12.08984375" style="441" customWidth="1"/>
    <col min="8" max="8" width="18.08984375" style="441" customWidth="1"/>
    <col min="9" max="9" width="14.6328125" style="441" customWidth="1"/>
    <col min="10" max="10" width="15.6328125" style="441" customWidth="1"/>
    <col min="11" max="11" width="27" style="441" customWidth="1"/>
    <col min="12" max="16" width="9" style="441" customWidth="1"/>
    <col min="17" max="17" width="23.36328125" style="441" customWidth="1"/>
    <col min="18" max="18" width="16.26953125" style="441" customWidth="1"/>
    <col min="19" max="19" width="22" style="441" customWidth="1"/>
    <col min="20" max="20" width="23.26953125" style="441" customWidth="1"/>
    <col min="21" max="21" width="11.81640625" style="441" customWidth="1"/>
    <col min="22" max="256" width="9.36328125" style="441" customWidth="1"/>
  </cols>
  <sheetData>
    <row r="1" spans="1:21" s="915" customFormat="1" ht="15" customHeight="1">
      <c r="A1" s="2195" t="s">
        <v>196</v>
      </c>
      <c r="B1" s="2063"/>
      <c r="C1" s="2855" t="s">
        <v>4503</v>
      </c>
      <c r="D1" s="2278"/>
      <c r="E1" s="2276"/>
      <c r="F1" s="2276"/>
      <c r="G1" s="2276"/>
      <c r="H1" s="2276"/>
      <c r="I1" s="2276"/>
      <c r="J1" s="2276"/>
      <c r="K1" s="2470"/>
      <c r="L1" s="2280"/>
      <c r="M1" s="2276"/>
      <c r="N1" s="2276"/>
      <c r="O1" s="2276"/>
      <c r="P1" s="2276"/>
      <c r="Q1" s="2837"/>
      <c r="R1" s="2748" t="s">
        <v>4806</v>
      </c>
      <c r="S1" s="2471"/>
      <c r="T1" s="2472"/>
      <c r="U1" s="2198" t="s">
        <v>1264</v>
      </c>
    </row>
    <row r="2" spans="1:21" s="915" customFormat="1" ht="13.5" customHeight="1">
      <c r="A2" s="2195" t="s">
        <v>199</v>
      </c>
      <c r="B2" s="2063"/>
      <c r="C2" s="2855" t="s">
        <v>4244</v>
      </c>
      <c r="D2" s="2278"/>
      <c r="E2" s="2276"/>
      <c r="F2" s="2276"/>
      <c r="G2" s="2276"/>
      <c r="H2" s="2276"/>
      <c r="I2" s="2276"/>
      <c r="J2" s="2276"/>
      <c r="K2" s="2470"/>
      <c r="L2" s="2280"/>
      <c r="M2" s="2276"/>
      <c r="N2" s="2276"/>
      <c r="O2" s="2276"/>
      <c r="P2" s="2276"/>
      <c r="Q2" s="2753"/>
      <c r="R2" s="2748" t="s">
        <v>4982</v>
      </c>
      <c r="S2" s="2471"/>
      <c r="T2" s="2472"/>
      <c r="U2" s="2198" t="s">
        <v>102</v>
      </c>
    </row>
    <row r="3" spans="1:21" s="915" customFormat="1" ht="17.25" customHeight="1">
      <c r="A3" s="2195" t="s">
        <v>201</v>
      </c>
      <c r="B3" s="2063"/>
      <c r="C3" s="2855" t="s">
        <v>4146</v>
      </c>
      <c r="D3" s="2278"/>
      <c r="E3" s="2276"/>
      <c r="F3" s="2276"/>
      <c r="G3" s="2276"/>
      <c r="H3" s="2276"/>
      <c r="I3" s="2276"/>
      <c r="J3" s="2276"/>
      <c r="K3" s="2470"/>
      <c r="L3" s="2280"/>
      <c r="M3" s="2276"/>
      <c r="N3" s="2276"/>
      <c r="O3" s="2276"/>
      <c r="P3" s="2276"/>
      <c r="Q3" s="2917" t="s">
        <v>4922</v>
      </c>
      <c r="R3" s="2918"/>
      <c r="S3" s="2471"/>
      <c r="T3" s="2472"/>
      <c r="U3" s="2198" t="s">
        <v>104</v>
      </c>
    </row>
    <row r="4" spans="1:21" s="915" customFormat="1" ht="14" customHeight="1">
      <c r="A4" s="2195" t="s">
        <v>203</v>
      </c>
      <c r="B4" s="2063"/>
      <c r="C4" s="2855" t="s">
        <v>4504</v>
      </c>
      <c r="D4" s="2278"/>
      <c r="E4" s="2276"/>
      <c r="F4" s="2276"/>
      <c r="G4" s="2276"/>
      <c r="H4" s="2276"/>
      <c r="I4" s="2276"/>
      <c r="J4" s="2276"/>
      <c r="K4" s="2470"/>
      <c r="L4" s="2280"/>
      <c r="M4" s="2276"/>
      <c r="N4" s="2276"/>
      <c r="O4" s="2276"/>
      <c r="P4" s="2276"/>
      <c r="Q4" s="2919">
        <v>45088</v>
      </c>
      <c r="R4" s="2920"/>
      <c r="S4" s="2471"/>
      <c r="T4" s="2472"/>
      <c r="U4" s="2198" t="s">
        <v>106</v>
      </c>
    </row>
    <row r="5" spans="1:21" s="959" customFormat="1" ht="14" customHeight="1">
      <c r="A5" s="2283" t="s">
        <v>205</v>
      </c>
      <c r="B5" s="2284"/>
      <c r="C5" s="2370"/>
      <c r="D5" s="2367"/>
      <c r="E5" s="2367"/>
      <c r="F5" s="2367"/>
      <c r="G5" s="2367"/>
      <c r="H5" s="2367"/>
      <c r="I5" s="2367"/>
      <c r="J5" s="2367"/>
      <c r="K5" s="2473"/>
      <c r="L5" s="2370"/>
      <c r="M5" s="2367"/>
      <c r="N5" s="2367"/>
      <c r="O5" s="2367"/>
      <c r="P5" s="2367"/>
      <c r="Q5" s="2367"/>
      <c r="R5" s="2367"/>
      <c r="S5" s="2474"/>
      <c r="T5" s="2475"/>
      <c r="U5" s="2199" t="s">
        <v>108</v>
      </c>
    </row>
    <row r="6" spans="1:21" s="959" customFormat="1" ht="14" customHeight="1">
      <c r="A6" s="2476" t="s">
        <v>3172</v>
      </c>
      <c r="B6" s="2397"/>
      <c r="C6" s="2397"/>
      <c r="D6" s="2397"/>
      <c r="E6" s="2397"/>
      <c r="F6" s="2397"/>
      <c r="G6" s="2397"/>
      <c r="H6" s="2397"/>
      <c r="I6" s="2397"/>
      <c r="J6" s="2397"/>
      <c r="K6" s="2477"/>
      <c r="L6" s="2476"/>
      <c r="M6" s="2397"/>
      <c r="N6" s="2397"/>
      <c r="O6" s="2397"/>
      <c r="P6" s="2397"/>
      <c r="Q6" s="2397"/>
      <c r="R6" s="2397"/>
      <c r="S6" s="2397"/>
      <c r="T6" s="2397"/>
      <c r="U6" s="2210" t="s">
        <v>2868</v>
      </c>
    </row>
    <row r="7" spans="1:21" s="959" customFormat="1" ht="14" customHeight="1">
      <c r="A7" s="2478" t="s">
        <v>3173</v>
      </c>
      <c r="B7" s="2479"/>
      <c r="C7" s="2479"/>
      <c r="D7" s="2479"/>
      <c r="E7" s="2479"/>
      <c r="F7" s="2479"/>
      <c r="G7" s="2479"/>
      <c r="H7" s="2479"/>
      <c r="I7" s="2479"/>
      <c r="J7" s="2479"/>
      <c r="K7" s="2480"/>
      <c r="L7" s="2481"/>
      <c r="M7" s="2482"/>
      <c r="N7" s="2482"/>
      <c r="O7" s="2482"/>
      <c r="P7" s="2482"/>
      <c r="Q7" s="2482"/>
      <c r="R7" s="2482"/>
      <c r="S7" s="2482"/>
      <c r="T7" s="2483"/>
      <c r="U7" s="2480" t="s">
        <v>3174</v>
      </c>
    </row>
    <row r="8" spans="1:21" s="959" customFormat="1" ht="14" customHeight="1">
      <c r="A8" s="2484" t="s">
        <v>3175</v>
      </c>
      <c r="B8" s="2485"/>
      <c r="C8" s="2485"/>
      <c r="D8" s="2485"/>
      <c r="E8" s="2485"/>
      <c r="F8" s="2485"/>
      <c r="G8" s="2485"/>
      <c r="H8" s="2485"/>
      <c r="I8" s="2485"/>
      <c r="J8" s="2485"/>
      <c r="K8" s="2486"/>
      <c r="L8" s="2487"/>
      <c r="M8" s="2488"/>
      <c r="N8" s="2488"/>
      <c r="O8" s="2488"/>
      <c r="P8" s="2488"/>
      <c r="Q8" s="2488"/>
      <c r="R8" s="2488"/>
      <c r="S8" s="2488"/>
      <c r="T8" s="2488"/>
      <c r="U8" s="2489" t="s">
        <v>3176</v>
      </c>
    </row>
    <row r="9" spans="1:21" s="959" customFormat="1" ht="14" customHeight="1">
      <c r="A9" s="2092" t="s">
        <v>210</v>
      </c>
      <c r="B9" s="2607" t="s">
        <v>4505</v>
      </c>
      <c r="C9" s="2608" t="s">
        <v>4506</v>
      </c>
      <c r="D9" s="2609" t="s">
        <v>4507</v>
      </c>
      <c r="E9" s="2609" t="s">
        <v>3177</v>
      </c>
      <c r="F9" s="2608"/>
      <c r="G9" s="2608" t="s">
        <v>320</v>
      </c>
      <c r="H9" s="2609" t="s">
        <v>855</v>
      </c>
      <c r="I9" s="2608" t="s">
        <v>2738</v>
      </c>
      <c r="J9" s="2608" t="s">
        <v>4508</v>
      </c>
      <c r="K9" s="2608" t="s">
        <v>223</v>
      </c>
      <c r="L9" s="2608" t="s">
        <v>224</v>
      </c>
      <c r="M9" s="2608" t="s">
        <v>4509</v>
      </c>
      <c r="N9" s="2608" t="s">
        <v>1382</v>
      </c>
      <c r="O9" s="2608" t="s">
        <v>1383</v>
      </c>
      <c r="P9" s="2608" t="s">
        <v>860</v>
      </c>
      <c r="Q9" s="2610" t="s">
        <v>1384</v>
      </c>
      <c r="R9" s="2608" t="s">
        <v>4510</v>
      </c>
      <c r="S9" s="2608" t="s">
        <v>4511</v>
      </c>
      <c r="T9" s="2611" t="s">
        <v>4512</v>
      </c>
      <c r="U9" s="2092" t="s">
        <v>358</v>
      </c>
    </row>
    <row r="10" spans="1:21" s="959" customFormat="1" ht="14" customHeight="1">
      <c r="A10" s="2612" t="s">
        <v>3178</v>
      </c>
      <c r="B10" s="2613" t="s">
        <v>3179</v>
      </c>
      <c r="C10" s="2614" t="s">
        <v>3180</v>
      </c>
      <c r="D10" s="2615" t="s">
        <v>985</v>
      </c>
      <c r="E10" s="3523" t="s">
        <v>3181</v>
      </c>
      <c r="F10" s="3524"/>
      <c r="G10" s="2614" t="s">
        <v>388</v>
      </c>
      <c r="H10" s="2614">
        <v>1</v>
      </c>
      <c r="I10" s="2616"/>
      <c r="J10" s="2490">
        <v>1</v>
      </c>
      <c r="K10" s="2616"/>
      <c r="L10" s="2614"/>
      <c r="M10" s="2490">
        <v>1</v>
      </c>
      <c r="N10" s="2614"/>
      <c r="O10" s="2614">
        <v>1</v>
      </c>
      <c r="P10" s="2614" t="s">
        <v>3836</v>
      </c>
      <c r="Q10" s="2617" t="s">
        <v>3181</v>
      </c>
      <c r="R10" s="2616" t="s">
        <v>4877</v>
      </c>
      <c r="S10" s="2616" t="s">
        <v>5055</v>
      </c>
      <c r="T10" s="2616" t="s">
        <v>5048</v>
      </c>
      <c r="U10" s="2612" t="str">
        <f>A10</f>
        <v>B-4.5.1.1</v>
      </c>
    </row>
    <row r="11" spans="1:21" s="915" customFormat="1" ht="14" customHeight="1">
      <c r="A11" s="2612" t="s">
        <v>3182</v>
      </c>
      <c r="B11" s="2613" t="s">
        <v>3179</v>
      </c>
      <c r="C11" s="2614" t="s">
        <v>3183</v>
      </c>
      <c r="D11" s="2615" t="s">
        <v>3183</v>
      </c>
      <c r="E11" s="3523" t="s">
        <v>4513</v>
      </c>
      <c r="F11" s="3524"/>
      <c r="G11" s="2614" t="s">
        <v>388</v>
      </c>
      <c r="H11" s="2614">
        <v>1</v>
      </c>
      <c r="I11" s="2616"/>
      <c r="J11" s="2490">
        <v>3</v>
      </c>
      <c r="K11" s="2616"/>
      <c r="L11" s="2614"/>
      <c r="M11" s="2490">
        <v>3</v>
      </c>
      <c r="N11" s="2614"/>
      <c r="O11" s="2614">
        <v>1</v>
      </c>
      <c r="P11" s="2614" t="s">
        <v>3836</v>
      </c>
      <c r="Q11" s="2617" t="s">
        <v>4513</v>
      </c>
      <c r="R11" s="2616" t="s">
        <v>4978</v>
      </c>
      <c r="S11" s="2616" t="s">
        <v>4978</v>
      </c>
      <c r="T11" s="2616" t="s">
        <v>5048</v>
      </c>
      <c r="U11" s="2612" t="str">
        <f t="shared" ref="U11:U26" si="0">A11</f>
        <v>B-4.5.1.2</v>
      </c>
    </row>
    <row r="12" spans="1:21" ht="14" customHeight="1">
      <c r="A12" s="2612" t="s">
        <v>3184</v>
      </c>
      <c r="B12" s="2614" t="s">
        <v>3185</v>
      </c>
      <c r="C12" s="2614" t="s">
        <v>985</v>
      </c>
      <c r="D12" s="2614" t="s">
        <v>985</v>
      </c>
      <c r="E12" s="3523" t="s">
        <v>3186</v>
      </c>
      <c r="F12" s="3524"/>
      <c r="G12" s="2614" t="s">
        <v>388</v>
      </c>
      <c r="H12" s="2614">
        <v>1</v>
      </c>
      <c r="I12" s="2616"/>
      <c r="J12" s="2490">
        <v>1</v>
      </c>
      <c r="K12" s="2616"/>
      <c r="L12" s="2614"/>
      <c r="M12" s="2490">
        <v>1</v>
      </c>
      <c r="N12" s="2614"/>
      <c r="O12" s="2614">
        <v>1</v>
      </c>
      <c r="P12" s="2614" t="s">
        <v>3836</v>
      </c>
      <c r="Q12" s="2617" t="s">
        <v>3186</v>
      </c>
      <c r="R12" s="2616" t="s">
        <v>4877</v>
      </c>
      <c r="S12" s="2616" t="s">
        <v>4877</v>
      </c>
      <c r="T12" s="2616" t="s">
        <v>5049</v>
      </c>
      <c r="U12" s="2612" t="str">
        <f t="shared" si="0"/>
        <v>B-4.5.1.3</v>
      </c>
    </row>
    <row r="13" spans="1:21" ht="42">
      <c r="A13" s="2612" t="s">
        <v>3187</v>
      </c>
      <c r="B13" s="2614" t="s">
        <v>3188</v>
      </c>
      <c r="C13" s="2614" t="s">
        <v>985</v>
      </c>
      <c r="D13" s="2614" t="s">
        <v>985</v>
      </c>
      <c r="E13" s="3523" t="s">
        <v>3189</v>
      </c>
      <c r="F13" s="3524"/>
      <c r="G13" s="2614" t="s">
        <v>3190</v>
      </c>
      <c r="H13" s="2614">
        <v>12000</v>
      </c>
      <c r="I13" s="2616"/>
      <c r="J13" s="2490">
        <v>1</v>
      </c>
      <c r="K13" s="2616"/>
      <c r="L13" s="2614"/>
      <c r="M13" s="2490">
        <v>1</v>
      </c>
      <c r="N13" s="2614"/>
      <c r="O13" s="2614">
        <v>12000</v>
      </c>
      <c r="P13" s="2614" t="s">
        <v>5047</v>
      </c>
      <c r="Q13" s="2617" t="s">
        <v>3189</v>
      </c>
      <c r="R13" s="2616" t="s">
        <v>4877</v>
      </c>
      <c r="S13" s="2616" t="s">
        <v>4877</v>
      </c>
      <c r="T13" s="2616" t="s">
        <v>5054</v>
      </c>
      <c r="U13" s="2612" t="str">
        <f t="shared" si="0"/>
        <v>B-4.5.1.4</v>
      </c>
    </row>
    <row r="14" spans="1:21" ht="14" customHeight="1">
      <c r="A14" s="2612" t="s">
        <v>3191</v>
      </c>
      <c r="B14" s="2614" t="s">
        <v>3192</v>
      </c>
      <c r="C14" s="2614" t="s">
        <v>985</v>
      </c>
      <c r="D14" s="2614" t="s">
        <v>985</v>
      </c>
      <c r="E14" s="3523" t="s">
        <v>3193</v>
      </c>
      <c r="F14" s="3524"/>
      <c r="G14" s="2614" t="s">
        <v>388</v>
      </c>
      <c r="H14" s="2614">
        <v>1</v>
      </c>
      <c r="I14" s="2616"/>
      <c r="J14" s="2490">
        <v>3</v>
      </c>
      <c r="K14" s="2616"/>
      <c r="L14" s="2614"/>
      <c r="M14" s="2490">
        <v>3</v>
      </c>
      <c r="N14" s="2614"/>
      <c r="O14" s="2614">
        <v>1</v>
      </c>
      <c r="P14" s="2614" t="s">
        <v>3836</v>
      </c>
      <c r="Q14" s="2617" t="s">
        <v>3193</v>
      </c>
      <c r="R14" s="2616" t="s">
        <v>5057</v>
      </c>
      <c r="S14" s="2616" t="s">
        <v>5057</v>
      </c>
      <c r="T14" s="2616" t="s">
        <v>5050</v>
      </c>
      <c r="U14" s="2612" t="str">
        <f t="shared" si="0"/>
        <v>B-4.5.1.5</v>
      </c>
    </row>
    <row r="15" spans="1:21">
      <c r="A15" s="2612" t="s">
        <v>3194</v>
      </c>
      <c r="B15" s="2614" t="s">
        <v>3195</v>
      </c>
      <c r="C15" s="2614" t="s">
        <v>988</v>
      </c>
      <c r="D15" s="2615" t="s">
        <v>3196</v>
      </c>
      <c r="E15" s="3523" t="s">
        <v>3197</v>
      </c>
      <c r="F15" s="3524"/>
      <c r="G15" s="2614" t="s">
        <v>388</v>
      </c>
      <c r="H15" s="2614">
        <v>1</v>
      </c>
      <c r="I15" s="2616"/>
      <c r="J15" s="2490">
        <v>3</v>
      </c>
      <c r="K15" s="2616"/>
      <c r="L15" s="2614"/>
      <c r="M15" s="2490">
        <v>3</v>
      </c>
      <c r="N15" s="2614"/>
      <c r="O15" s="2614">
        <v>1</v>
      </c>
      <c r="P15" s="2614" t="s">
        <v>3836</v>
      </c>
      <c r="Q15" s="2617" t="s">
        <v>3197</v>
      </c>
      <c r="R15" s="2616" t="s">
        <v>5058</v>
      </c>
      <c r="S15" s="2616" t="s">
        <v>4894</v>
      </c>
      <c r="T15" s="2616" t="s">
        <v>5051</v>
      </c>
      <c r="U15" s="2612" t="str">
        <f t="shared" si="0"/>
        <v>B-4.5.1.6</v>
      </c>
    </row>
    <row r="16" spans="1:21" ht="28">
      <c r="A16" s="2612" t="s">
        <v>3198</v>
      </c>
      <c r="B16" s="2614" t="s">
        <v>3195</v>
      </c>
      <c r="C16" s="2614" t="s">
        <v>3199</v>
      </c>
      <c r="D16" s="2615" t="s">
        <v>3200</v>
      </c>
      <c r="E16" s="3523" t="s">
        <v>3201</v>
      </c>
      <c r="F16" s="3524"/>
      <c r="G16" s="2614" t="s">
        <v>388</v>
      </c>
      <c r="H16" s="2614">
        <v>1</v>
      </c>
      <c r="I16" s="2616"/>
      <c r="J16" s="2490">
        <v>3</v>
      </c>
      <c r="K16" s="2616"/>
      <c r="L16" s="2614"/>
      <c r="M16" s="2490">
        <v>3</v>
      </c>
      <c r="N16" s="2614"/>
      <c r="O16" s="2614">
        <v>1</v>
      </c>
      <c r="P16" s="2614" t="s">
        <v>3836</v>
      </c>
      <c r="Q16" s="2617" t="s">
        <v>3201</v>
      </c>
      <c r="R16" s="2618" t="s">
        <v>5059</v>
      </c>
      <c r="S16" s="2616" t="s">
        <v>5056</v>
      </c>
      <c r="T16" s="2616" t="s">
        <v>5051</v>
      </c>
      <c r="U16" s="2612" t="str">
        <f t="shared" si="0"/>
        <v>B-4.5.1.7</v>
      </c>
    </row>
    <row r="17" spans="1:21">
      <c r="A17" s="2612" t="s">
        <v>3202</v>
      </c>
      <c r="B17" s="2614" t="s">
        <v>3203</v>
      </c>
      <c r="C17" s="2614" t="s">
        <v>985</v>
      </c>
      <c r="D17" s="2614" t="s">
        <v>985</v>
      </c>
      <c r="E17" s="3523" t="s">
        <v>4514</v>
      </c>
      <c r="F17" s="3524"/>
      <c r="G17" s="2614" t="s">
        <v>388</v>
      </c>
      <c r="H17" s="2614">
        <v>2</v>
      </c>
      <c r="I17" s="2616"/>
      <c r="J17" s="2490">
        <v>1</v>
      </c>
      <c r="K17" s="2616"/>
      <c r="L17" s="2614"/>
      <c r="M17" s="2490">
        <v>1</v>
      </c>
      <c r="N17" s="2614"/>
      <c r="O17" s="2614">
        <v>2</v>
      </c>
      <c r="P17" s="2614" t="s">
        <v>3836</v>
      </c>
      <c r="Q17" s="2617" t="s">
        <v>4514</v>
      </c>
      <c r="R17" s="2616" t="s">
        <v>4877</v>
      </c>
      <c r="S17" s="2616" t="s">
        <v>4877</v>
      </c>
      <c r="T17" s="2616" t="s">
        <v>5052</v>
      </c>
      <c r="U17" s="2612" t="str">
        <f t="shared" si="0"/>
        <v>B-4.5.1.8</v>
      </c>
    </row>
    <row r="18" spans="1:21">
      <c r="A18" s="2612" t="s">
        <v>3204</v>
      </c>
      <c r="B18" s="2614" t="s">
        <v>3205</v>
      </c>
      <c r="C18" s="2614" t="s">
        <v>985</v>
      </c>
      <c r="D18" s="2614" t="s">
        <v>985</v>
      </c>
      <c r="E18" s="3523" t="s">
        <v>4515</v>
      </c>
      <c r="F18" s="3524"/>
      <c r="G18" s="2614" t="s">
        <v>388</v>
      </c>
      <c r="H18" s="2614">
        <v>6</v>
      </c>
      <c r="I18" s="2616"/>
      <c r="J18" s="2490">
        <v>1</v>
      </c>
      <c r="K18" s="2616"/>
      <c r="L18" s="2614"/>
      <c r="M18" s="2490">
        <v>1</v>
      </c>
      <c r="N18" s="2614"/>
      <c r="O18" s="2614">
        <v>6</v>
      </c>
      <c r="P18" s="2614" t="s">
        <v>3836</v>
      </c>
      <c r="Q18" s="2617" t="s">
        <v>4515</v>
      </c>
      <c r="R18" s="2616" t="s">
        <v>4877</v>
      </c>
      <c r="S18" s="2616" t="s">
        <v>4877</v>
      </c>
      <c r="T18" s="2616" t="s">
        <v>5053</v>
      </c>
      <c r="U18" s="2612" t="str">
        <f t="shared" si="0"/>
        <v>B-4.5.1.9</v>
      </c>
    </row>
    <row r="19" spans="1:21">
      <c r="A19" s="2612" t="s">
        <v>3206</v>
      </c>
      <c r="B19" s="2614"/>
      <c r="C19" s="2614"/>
      <c r="D19" s="2615"/>
      <c r="E19" s="3523"/>
      <c r="F19" s="3524"/>
      <c r="G19" s="2614"/>
      <c r="H19" s="2614"/>
      <c r="I19" s="2616"/>
      <c r="J19" s="2490"/>
      <c r="K19" s="2616"/>
      <c r="L19" s="2614"/>
      <c r="M19" s="2614" t="str">
        <f t="shared" ref="M19:M26" si="1">IF(J19&gt;0,J19,"")</f>
        <v/>
      </c>
      <c r="N19" s="2614"/>
      <c r="O19" s="2614"/>
      <c r="P19" s="2614"/>
      <c r="Q19" s="2617"/>
      <c r="R19" s="2618"/>
      <c r="S19" s="2616"/>
      <c r="T19" s="2616"/>
      <c r="U19" s="2612" t="str">
        <f t="shared" si="0"/>
        <v>B-4.5.1.10</v>
      </c>
    </row>
    <row r="20" spans="1:21" ht="56">
      <c r="A20" s="2092" t="s">
        <v>210</v>
      </c>
      <c r="B20" s="2608" t="s">
        <v>4516</v>
      </c>
      <c r="C20" s="2608" t="s">
        <v>4506</v>
      </c>
      <c r="D20" s="2609" t="s">
        <v>4507</v>
      </c>
      <c r="E20" s="2609" t="s">
        <v>3177</v>
      </c>
      <c r="F20" s="2608"/>
      <c r="G20" s="2608" t="s">
        <v>320</v>
      </c>
      <c r="H20" s="2609" t="s">
        <v>855</v>
      </c>
      <c r="I20" s="2608" t="s">
        <v>2738</v>
      </c>
      <c r="J20" s="2608" t="s">
        <v>4508</v>
      </c>
      <c r="K20" s="2608" t="s">
        <v>223</v>
      </c>
      <c r="L20" s="2608" t="s">
        <v>224</v>
      </c>
      <c r="M20" s="2608" t="s">
        <v>4509</v>
      </c>
      <c r="N20" s="2608" t="s">
        <v>1382</v>
      </c>
      <c r="O20" s="2608" t="s">
        <v>1383</v>
      </c>
      <c r="P20" s="2608" t="s">
        <v>860</v>
      </c>
      <c r="Q20" s="2610" t="s">
        <v>1384</v>
      </c>
      <c r="R20" s="2608" t="s">
        <v>4510</v>
      </c>
      <c r="S20" s="2608" t="s">
        <v>4511</v>
      </c>
      <c r="T20" s="2611" t="s">
        <v>4512</v>
      </c>
      <c r="U20" s="2092" t="s">
        <v>358</v>
      </c>
    </row>
    <row r="21" spans="1:21">
      <c r="A21" s="2612" t="s">
        <v>3207</v>
      </c>
      <c r="B21" s="2614"/>
      <c r="C21" s="2614"/>
      <c r="D21" s="2615"/>
      <c r="E21" s="2615"/>
      <c r="F21" s="2617"/>
      <c r="G21" s="2614"/>
      <c r="H21" s="2614"/>
      <c r="I21" s="2616"/>
      <c r="J21" s="2490"/>
      <c r="K21" s="2616"/>
      <c r="L21" s="2614"/>
      <c r="M21" s="2614" t="str">
        <f t="shared" si="1"/>
        <v/>
      </c>
      <c r="N21" s="2614"/>
      <c r="O21" s="2614"/>
      <c r="P21" s="2614"/>
      <c r="Q21" s="2617"/>
      <c r="R21" s="2618"/>
      <c r="S21" s="2616"/>
      <c r="T21" s="2616"/>
      <c r="U21" s="2612" t="str">
        <f t="shared" si="0"/>
        <v>B-4.5.1.11</v>
      </c>
    </row>
    <row r="22" spans="1:21">
      <c r="A22" s="2612" t="s">
        <v>3208</v>
      </c>
      <c r="B22" s="2619"/>
      <c r="C22" s="2619"/>
      <c r="D22" s="2615"/>
      <c r="E22" s="2620"/>
      <c r="F22" s="2621"/>
      <c r="G22" s="2619"/>
      <c r="H22" s="2619"/>
      <c r="I22" s="2622"/>
      <c r="J22" s="2490"/>
      <c r="K22" s="2622"/>
      <c r="L22" s="2614"/>
      <c r="M22" s="2614" t="str">
        <f t="shared" si="1"/>
        <v/>
      </c>
      <c r="N22" s="2619"/>
      <c r="O22" s="2619"/>
      <c r="P22" s="2619"/>
      <c r="Q22" s="2617"/>
      <c r="R22" s="2618"/>
      <c r="S22" s="2622"/>
      <c r="T22" s="2622"/>
      <c r="U22" s="2612" t="str">
        <f t="shared" si="0"/>
        <v>B-4.5.1.12</v>
      </c>
    </row>
    <row r="23" spans="1:21">
      <c r="A23" s="2612" t="s">
        <v>3209</v>
      </c>
      <c r="B23" s="2619"/>
      <c r="C23" s="2619"/>
      <c r="D23" s="2615"/>
      <c r="E23" s="2620"/>
      <c r="F23" s="2621"/>
      <c r="G23" s="2619"/>
      <c r="H23" s="2619"/>
      <c r="I23" s="2622"/>
      <c r="J23" s="2490"/>
      <c r="K23" s="2622"/>
      <c r="L23" s="2614"/>
      <c r="M23" s="2614" t="str">
        <f t="shared" si="1"/>
        <v/>
      </c>
      <c r="N23" s="2619"/>
      <c r="O23" s="2619"/>
      <c r="P23" s="2619"/>
      <c r="Q23" s="2617"/>
      <c r="R23" s="2618"/>
      <c r="S23" s="2622"/>
      <c r="T23" s="2622"/>
      <c r="U23" s="2612" t="str">
        <f t="shared" si="0"/>
        <v>B-4.5.1.13</v>
      </c>
    </row>
    <row r="24" spans="1:21">
      <c r="A24" s="2612" t="s">
        <v>3210</v>
      </c>
      <c r="B24" s="2619"/>
      <c r="C24" s="2619"/>
      <c r="D24" s="2615"/>
      <c r="E24" s="2620"/>
      <c r="F24" s="2621"/>
      <c r="G24" s="2619"/>
      <c r="H24" s="2619"/>
      <c r="I24" s="2622"/>
      <c r="J24" s="2490"/>
      <c r="K24" s="2622"/>
      <c r="L24" s="2614"/>
      <c r="M24" s="2614" t="str">
        <f t="shared" si="1"/>
        <v/>
      </c>
      <c r="N24" s="2619"/>
      <c r="O24" s="2619"/>
      <c r="P24" s="2619"/>
      <c r="Q24" s="2617"/>
      <c r="R24" s="2618"/>
      <c r="S24" s="2622"/>
      <c r="T24" s="2622"/>
      <c r="U24" s="2612" t="str">
        <f t="shared" si="0"/>
        <v>B-4.5.1.14</v>
      </c>
    </row>
    <row r="25" spans="1:21">
      <c r="A25" s="2612" t="s">
        <v>3211</v>
      </c>
      <c r="B25" s="2619"/>
      <c r="C25" s="2619"/>
      <c r="D25" s="2615"/>
      <c r="E25" s="2620"/>
      <c r="F25" s="2621"/>
      <c r="G25" s="2619"/>
      <c r="H25" s="2619"/>
      <c r="I25" s="2622"/>
      <c r="J25" s="2490"/>
      <c r="K25" s="2622"/>
      <c r="L25" s="2614"/>
      <c r="M25" s="2614" t="str">
        <f t="shared" si="1"/>
        <v/>
      </c>
      <c r="N25" s="2619"/>
      <c r="O25" s="2619"/>
      <c r="P25" s="2619"/>
      <c r="Q25" s="2617"/>
      <c r="R25" s="2618"/>
      <c r="S25" s="2622"/>
      <c r="T25" s="2622"/>
      <c r="U25" s="2612" t="str">
        <f t="shared" si="0"/>
        <v>B-4.5.1.15</v>
      </c>
    </row>
    <row r="26" spans="1:21">
      <c r="A26" s="2612" t="s">
        <v>3212</v>
      </c>
      <c r="B26" s="2619"/>
      <c r="C26" s="2619"/>
      <c r="D26" s="2615"/>
      <c r="E26" s="2620"/>
      <c r="F26" s="2621"/>
      <c r="G26" s="2619"/>
      <c r="H26" s="2619"/>
      <c r="I26" s="2622"/>
      <c r="J26" s="2490"/>
      <c r="K26" s="2622"/>
      <c r="L26" s="2614"/>
      <c r="M26" s="2614" t="str">
        <f t="shared" si="1"/>
        <v/>
      </c>
      <c r="N26" s="2619"/>
      <c r="O26" s="2619"/>
      <c r="P26" s="2619"/>
      <c r="Q26" s="2617"/>
      <c r="R26" s="2618"/>
      <c r="S26" s="2622"/>
      <c r="T26" s="2622"/>
      <c r="U26" s="2612" t="str">
        <f t="shared" si="0"/>
        <v>B-4.5.1.16</v>
      </c>
    </row>
    <row r="27" spans="1:21">
      <c r="A27" s="2491" t="s">
        <v>1404</v>
      </c>
      <c r="B27" s="2491"/>
      <c r="C27" s="2492"/>
      <c r="D27" s="2492"/>
      <c r="E27" s="2492"/>
      <c r="F27" s="2491"/>
      <c r="G27" s="2492"/>
      <c r="H27" s="2492"/>
      <c r="I27" s="2492"/>
      <c r="J27" s="2492"/>
      <c r="K27" s="951"/>
      <c r="L27" s="951"/>
      <c r="M27" s="2491"/>
      <c r="N27" s="2492"/>
      <c r="O27" s="2491"/>
      <c r="P27" s="2492"/>
      <c r="Q27" s="2492"/>
      <c r="R27" s="2492"/>
      <c r="S27" s="2492"/>
      <c r="T27" s="898"/>
      <c r="U27" s="2491" t="s">
        <v>342</v>
      </c>
    </row>
    <row r="28" spans="1:21">
      <c r="A28" s="3527" t="s">
        <v>4517</v>
      </c>
      <c r="B28" s="3527"/>
      <c r="C28" s="3527"/>
      <c r="D28" s="3527"/>
      <c r="E28" s="3527"/>
      <c r="F28" s="3527"/>
      <c r="G28" s="3527"/>
      <c r="H28" s="3527"/>
      <c r="I28" s="3527"/>
      <c r="J28" s="3527"/>
      <c r="K28" s="3527"/>
      <c r="L28" s="3526" t="s">
        <v>4518</v>
      </c>
      <c r="M28" s="3526"/>
      <c r="N28" s="3526"/>
      <c r="O28" s="3526"/>
      <c r="P28" s="3526"/>
      <c r="Q28" s="3526"/>
      <c r="R28" s="3526"/>
      <c r="S28" s="3526"/>
      <c r="T28" s="3526"/>
      <c r="U28" s="3526"/>
    </row>
    <row r="29" spans="1:21" ht="14.5">
      <c r="A29" s="908" t="s">
        <v>4519</v>
      </c>
      <c r="B29" s="898"/>
      <c r="C29" s="898"/>
      <c r="D29" s="898"/>
      <c r="E29" s="898"/>
      <c r="F29" s="898"/>
      <c r="G29" s="898"/>
      <c r="H29" s="898"/>
      <c r="I29" s="898"/>
      <c r="J29" s="952"/>
      <c r="K29" s="951"/>
      <c r="L29" s="951"/>
      <c r="M29" s="907"/>
      <c r="N29" s="952"/>
      <c r="O29" s="898"/>
      <c r="P29" s="898"/>
      <c r="Q29" s="898"/>
      <c r="R29" s="898"/>
      <c r="S29" s="898"/>
      <c r="T29" s="2188"/>
      <c r="U29" s="909" t="s">
        <v>4520</v>
      </c>
    </row>
    <row r="30" spans="1:21" ht="14.5">
      <c r="A30" s="908" t="s">
        <v>4521</v>
      </c>
      <c r="B30" s="898"/>
      <c r="C30" s="898"/>
      <c r="D30" s="898"/>
      <c r="E30" s="898"/>
      <c r="F30" s="898"/>
      <c r="G30" s="898"/>
      <c r="H30" s="898"/>
      <c r="I30" s="898"/>
      <c r="J30" s="952"/>
      <c r="K30" s="951"/>
      <c r="L30" s="3471" t="s">
        <v>4522</v>
      </c>
      <c r="M30" s="3471"/>
      <c r="N30" s="3471"/>
      <c r="O30" s="3471"/>
      <c r="P30" s="3471"/>
      <c r="Q30" s="3471"/>
      <c r="R30" s="3471"/>
      <c r="S30" s="3471"/>
      <c r="T30" s="3471"/>
      <c r="U30" s="3471"/>
    </row>
    <row r="31" spans="1:21" ht="15">
      <c r="A31" s="908" t="s">
        <v>4523</v>
      </c>
      <c r="B31" s="953"/>
      <c r="C31" s="898"/>
      <c r="D31" s="898"/>
      <c r="E31" s="898"/>
      <c r="F31" s="898"/>
      <c r="G31" s="898"/>
      <c r="H31" s="898"/>
      <c r="I31" s="898"/>
      <c r="J31" s="952"/>
      <c r="K31" s="951"/>
      <c r="L31" s="951"/>
      <c r="M31" s="952"/>
      <c r="N31" s="953"/>
      <c r="O31" s="898"/>
      <c r="P31" s="898"/>
      <c r="Q31" s="898"/>
      <c r="R31" s="898"/>
      <c r="S31" s="898"/>
      <c r="T31" s="2188"/>
      <c r="U31" s="898" t="s">
        <v>4524</v>
      </c>
    </row>
    <row r="32" spans="1:21">
      <c r="A32" s="2493" t="s">
        <v>3213</v>
      </c>
      <c r="B32" s="2485"/>
      <c r="C32" s="2485"/>
      <c r="D32" s="2485"/>
      <c r="E32" s="2485"/>
      <c r="F32" s="2485"/>
      <c r="G32" s="2485"/>
      <c r="H32" s="2485"/>
      <c r="I32" s="2485"/>
      <c r="J32" s="2485"/>
      <c r="K32" s="2486"/>
      <c r="L32" s="2487"/>
      <c r="M32" s="2488"/>
      <c r="N32" s="2488"/>
      <c r="O32" s="2488"/>
      <c r="P32" s="2488"/>
      <c r="Q32" s="2488"/>
      <c r="R32" s="2488"/>
      <c r="S32" s="2488"/>
      <c r="T32" s="2488"/>
      <c r="U32" s="2489" t="s">
        <v>3214</v>
      </c>
    </row>
    <row r="33" spans="1:21" ht="56">
      <c r="A33" s="2092" t="s">
        <v>210</v>
      </c>
      <c r="B33" s="2608" t="s">
        <v>4516</v>
      </c>
      <c r="C33" s="2608" t="s">
        <v>4506</v>
      </c>
      <c r="D33" s="2609" t="s">
        <v>4507</v>
      </c>
      <c r="E33" s="2609" t="s">
        <v>3177</v>
      </c>
      <c r="F33" s="2608"/>
      <c r="G33" s="2608" t="s">
        <v>320</v>
      </c>
      <c r="H33" s="2609" t="s">
        <v>855</v>
      </c>
      <c r="I33" s="2608" t="s">
        <v>2738</v>
      </c>
      <c r="J33" s="2608" t="s">
        <v>4508</v>
      </c>
      <c r="K33" s="2608" t="s">
        <v>223</v>
      </c>
      <c r="L33" s="2608" t="s">
        <v>224</v>
      </c>
      <c r="M33" s="2608" t="s">
        <v>4509</v>
      </c>
      <c r="N33" s="2608" t="s">
        <v>1382</v>
      </c>
      <c r="O33" s="2608" t="s">
        <v>1383</v>
      </c>
      <c r="P33" s="2608" t="s">
        <v>860</v>
      </c>
      <c r="Q33" s="2610" t="s">
        <v>1384</v>
      </c>
      <c r="R33" s="2608" t="s">
        <v>4510</v>
      </c>
      <c r="S33" s="2608" t="s">
        <v>4511</v>
      </c>
      <c r="T33" s="2611" t="s">
        <v>4512</v>
      </c>
      <c r="U33" s="2092" t="s">
        <v>358</v>
      </c>
    </row>
    <row r="34" spans="1:21" ht="42">
      <c r="A34" s="2612" t="s">
        <v>3215</v>
      </c>
      <c r="B34" s="2614" t="s">
        <v>4525</v>
      </c>
      <c r="C34" s="2614" t="s">
        <v>3217</v>
      </c>
      <c r="D34" s="2623" t="s">
        <v>1114</v>
      </c>
      <c r="E34" s="3523" t="s">
        <v>3218</v>
      </c>
      <c r="F34" s="3524"/>
      <c r="G34" s="2614" t="s">
        <v>388</v>
      </c>
      <c r="H34" s="2614">
        <v>1</v>
      </c>
      <c r="I34" s="2616">
        <v>1000000</v>
      </c>
      <c r="J34" s="2490">
        <v>3</v>
      </c>
      <c r="K34" s="2616"/>
      <c r="L34" s="2614"/>
      <c r="M34" s="2614">
        <f t="shared" ref="M34:M50" si="2">IF(J34&gt;0,J34,"")</f>
        <v>3</v>
      </c>
      <c r="N34" s="2616">
        <v>1000000</v>
      </c>
      <c r="O34" s="2614">
        <v>1</v>
      </c>
      <c r="P34" s="2614" t="s">
        <v>3836</v>
      </c>
      <c r="Q34" s="2617" t="s">
        <v>3218</v>
      </c>
      <c r="R34" s="2616" t="s">
        <v>4895</v>
      </c>
      <c r="S34" s="2616" t="s">
        <v>5061</v>
      </c>
      <c r="T34" s="2616" t="s">
        <v>5060</v>
      </c>
      <c r="U34" s="2612" t="str">
        <f>A34</f>
        <v xml:space="preserve"> B-4.5.2.1</v>
      </c>
    </row>
    <row r="35" spans="1:21" ht="42">
      <c r="A35" s="2612" t="s">
        <v>3219</v>
      </c>
      <c r="B35" s="2614" t="s">
        <v>4525</v>
      </c>
      <c r="C35" s="2614" t="s">
        <v>693</v>
      </c>
      <c r="D35" s="2623" t="s">
        <v>988</v>
      </c>
      <c r="E35" s="3523" t="s">
        <v>3220</v>
      </c>
      <c r="F35" s="3524"/>
      <c r="G35" s="2614" t="s">
        <v>388</v>
      </c>
      <c r="H35" s="2614">
        <v>1</v>
      </c>
      <c r="I35" s="2616">
        <v>500000</v>
      </c>
      <c r="J35" s="2490">
        <v>3</v>
      </c>
      <c r="K35" s="2616"/>
      <c r="L35" s="2614"/>
      <c r="M35" s="2614">
        <f t="shared" si="2"/>
        <v>3</v>
      </c>
      <c r="N35" s="2616">
        <v>500000</v>
      </c>
      <c r="O35" s="2614">
        <v>1</v>
      </c>
      <c r="P35" s="2614" t="s">
        <v>3836</v>
      </c>
      <c r="Q35" s="2617" t="s">
        <v>3220</v>
      </c>
      <c r="R35" s="2616" t="s">
        <v>4894</v>
      </c>
      <c r="S35" s="2616" t="s">
        <v>4859</v>
      </c>
      <c r="T35" s="2616" t="s">
        <v>5060</v>
      </c>
      <c r="U35" s="2612" t="str">
        <f t="shared" ref="U35:U50" si="3">A35</f>
        <v xml:space="preserve"> B-4.5.2.2</v>
      </c>
    </row>
    <row r="36" spans="1:21">
      <c r="A36" s="2612" t="s">
        <v>3221</v>
      </c>
      <c r="B36" s="2614"/>
      <c r="C36" s="2614"/>
      <c r="D36" s="2623"/>
      <c r="E36" s="2615"/>
      <c r="F36" s="2617"/>
      <c r="G36" s="2614"/>
      <c r="H36" s="2614"/>
      <c r="I36" s="2616"/>
      <c r="J36" s="2490"/>
      <c r="K36" s="2616"/>
      <c r="L36" s="2614"/>
      <c r="M36" s="2614" t="str">
        <f t="shared" si="2"/>
        <v/>
      </c>
      <c r="N36" s="2614"/>
      <c r="O36" s="2614"/>
      <c r="P36" s="2614"/>
      <c r="Q36" s="2617"/>
      <c r="R36" s="2616"/>
      <c r="S36" s="2616"/>
      <c r="T36" s="2616"/>
      <c r="U36" s="2612" t="str">
        <f t="shared" si="3"/>
        <v xml:space="preserve"> B-4.5.2.3</v>
      </c>
    </row>
    <row r="37" spans="1:21">
      <c r="A37" s="2612" t="s">
        <v>3222</v>
      </c>
      <c r="B37" s="2614"/>
      <c r="C37" s="2614"/>
      <c r="D37" s="2623"/>
      <c r="E37" s="2615"/>
      <c r="F37" s="2617"/>
      <c r="G37" s="2614"/>
      <c r="H37" s="2614"/>
      <c r="I37" s="2616"/>
      <c r="J37" s="2490"/>
      <c r="K37" s="2616"/>
      <c r="L37" s="2614"/>
      <c r="M37" s="2614" t="str">
        <f t="shared" si="2"/>
        <v/>
      </c>
      <c r="N37" s="2614"/>
      <c r="O37" s="2614"/>
      <c r="P37" s="2614"/>
      <c r="Q37" s="2617"/>
      <c r="R37" s="2616"/>
      <c r="S37" s="2616"/>
      <c r="T37" s="2616"/>
      <c r="U37" s="2612" t="str">
        <f t="shared" si="3"/>
        <v xml:space="preserve"> B-4.5.2.4</v>
      </c>
    </row>
    <row r="38" spans="1:21">
      <c r="A38" s="2612" t="s">
        <v>3223</v>
      </c>
      <c r="B38" s="2614"/>
      <c r="C38" s="2614"/>
      <c r="D38" s="2623"/>
      <c r="E38" s="2615"/>
      <c r="F38" s="2617"/>
      <c r="G38" s="2614"/>
      <c r="H38" s="2614"/>
      <c r="I38" s="2616"/>
      <c r="J38" s="2490"/>
      <c r="K38" s="2616"/>
      <c r="L38" s="2614"/>
      <c r="M38" s="2614" t="str">
        <f t="shared" si="2"/>
        <v/>
      </c>
      <c r="N38" s="2614"/>
      <c r="O38" s="2614"/>
      <c r="P38" s="2614"/>
      <c r="Q38" s="2617"/>
      <c r="R38" s="2616"/>
      <c r="S38" s="2616"/>
      <c r="T38" s="2616"/>
      <c r="U38" s="2612" t="str">
        <f t="shared" si="3"/>
        <v xml:space="preserve"> B-4.5.2.5</v>
      </c>
    </row>
    <row r="39" spans="1:21">
      <c r="A39" s="2612" t="s">
        <v>3224</v>
      </c>
      <c r="B39" s="2614"/>
      <c r="C39" s="2614"/>
      <c r="D39" s="2623"/>
      <c r="E39" s="2615"/>
      <c r="F39" s="2617"/>
      <c r="G39" s="2614"/>
      <c r="H39" s="2614"/>
      <c r="I39" s="2616"/>
      <c r="J39" s="2490"/>
      <c r="K39" s="2616"/>
      <c r="L39" s="2614"/>
      <c r="M39" s="2614" t="str">
        <f t="shared" si="2"/>
        <v/>
      </c>
      <c r="N39" s="2614"/>
      <c r="O39" s="2614"/>
      <c r="P39" s="2614"/>
      <c r="Q39" s="2617"/>
      <c r="R39" s="2616"/>
      <c r="S39" s="2616"/>
      <c r="T39" s="2616"/>
      <c r="U39" s="2612" t="str">
        <f t="shared" si="3"/>
        <v xml:space="preserve"> B-4.5.2.6</v>
      </c>
    </row>
    <row r="40" spans="1:21">
      <c r="A40" s="2612" t="s">
        <v>3225</v>
      </c>
      <c r="B40" s="2614"/>
      <c r="C40" s="2614"/>
      <c r="D40" s="2623"/>
      <c r="E40" s="2615"/>
      <c r="F40" s="2617"/>
      <c r="G40" s="2614"/>
      <c r="H40" s="2614"/>
      <c r="I40" s="2616"/>
      <c r="J40" s="2490"/>
      <c r="K40" s="2616"/>
      <c r="L40" s="2614"/>
      <c r="M40" s="2614" t="str">
        <f t="shared" si="2"/>
        <v/>
      </c>
      <c r="N40" s="2614"/>
      <c r="O40" s="2614"/>
      <c r="P40" s="2614"/>
      <c r="Q40" s="2617"/>
      <c r="R40" s="2616"/>
      <c r="S40" s="2616"/>
      <c r="T40" s="2616"/>
      <c r="U40" s="2612" t="str">
        <f t="shared" si="3"/>
        <v xml:space="preserve"> B-4.5.2.7</v>
      </c>
    </row>
    <row r="41" spans="1:21">
      <c r="A41" s="2612" t="s">
        <v>3226</v>
      </c>
      <c r="B41" s="2614"/>
      <c r="C41" s="2614"/>
      <c r="D41" s="2623"/>
      <c r="E41" s="2615"/>
      <c r="F41" s="2617"/>
      <c r="G41" s="2614"/>
      <c r="H41" s="2614"/>
      <c r="I41" s="2616"/>
      <c r="J41" s="2490"/>
      <c r="K41" s="2616"/>
      <c r="L41" s="2614"/>
      <c r="M41" s="2614" t="str">
        <f t="shared" si="2"/>
        <v/>
      </c>
      <c r="N41" s="2614"/>
      <c r="O41" s="2614"/>
      <c r="P41" s="2614"/>
      <c r="Q41" s="2617"/>
      <c r="R41" s="2616"/>
      <c r="S41" s="2616"/>
      <c r="T41" s="2616"/>
      <c r="U41" s="2612" t="str">
        <f t="shared" si="3"/>
        <v xml:space="preserve"> B-4.5.2.8</v>
      </c>
    </row>
    <row r="42" spans="1:21">
      <c r="A42" s="2612" t="s">
        <v>3227</v>
      </c>
      <c r="B42" s="2614"/>
      <c r="C42" s="2614"/>
      <c r="D42" s="2623"/>
      <c r="E42" s="2615"/>
      <c r="F42" s="2617"/>
      <c r="G42" s="2614"/>
      <c r="H42" s="2614"/>
      <c r="I42" s="2616"/>
      <c r="J42" s="2490"/>
      <c r="K42" s="2616"/>
      <c r="L42" s="2614"/>
      <c r="M42" s="2614" t="str">
        <f t="shared" si="2"/>
        <v/>
      </c>
      <c r="N42" s="2614"/>
      <c r="O42" s="2614"/>
      <c r="P42" s="2614"/>
      <c r="Q42" s="2617"/>
      <c r="R42" s="2616"/>
      <c r="S42" s="2616"/>
      <c r="T42" s="2616"/>
      <c r="U42" s="2612" t="str">
        <f t="shared" si="3"/>
        <v xml:space="preserve"> B-4.5.2.9</v>
      </c>
    </row>
    <row r="43" spans="1:21">
      <c r="A43" s="2612" t="s">
        <v>3228</v>
      </c>
      <c r="B43" s="2614"/>
      <c r="C43" s="2614"/>
      <c r="D43" s="2623"/>
      <c r="E43" s="2615"/>
      <c r="F43" s="2617"/>
      <c r="G43" s="2614"/>
      <c r="H43" s="2614"/>
      <c r="I43" s="2616"/>
      <c r="J43" s="2490"/>
      <c r="K43" s="2616"/>
      <c r="L43" s="2614"/>
      <c r="M43" s="2614" t="str">
        <f t="shared" si="2"/>
        <v/>
      </c>
      <c r="N43" s="2614"/>
      <c r="O43" s="2614"/>
      <c r="P43" s="2614"/>
      <c r="Q43" s="2617"/>
      <c r="R43" s="2616"/>
      <c r="S43" s="2616"/>
      <c r="T43" s="2616"/>
      <c r="U43" s="2612" t="str">
        <f t="shared" si="3"/>
        <v xml:space="preserve"> B-4.5.2.10</v>
      </c>
    </row>
    <row r="44" spans="1:21" ht="56">
      <c r="A44" s="2092" t="s">
        <v>210</v>
      </c>
      <c r="B44" s="2608" t="s">
        <v>4516</v>
      </c>
      <c r="C44" s="2608" t="s">
        <v>4506</v>
      </c>
      <c r="D44" s="2609" t="s">
        <v>4507</v>
      </c>
      <c r="E44" s="2609" t="s">
        <v>3177</v>
      </c>
      <c r="F44" s="2608"/>
      <c r="G44" s="2608" t="s">
        <v>320</v>
      </c>
      <c r="H44" s="2609" t="s">
        <v>855</v>
      </c>
      <c r="I44" s="2608" t="s">
        <v>2738</v>
      </c>
      <c r="J44" s="2608" t="s">
        <v>4508</v>
      </c>
      <c r="K44" s="2608" t="s">
        <v>223</v>
      </c>
      <c r="L44" s="2608" t="s">
        <v>224</v>
      </c>
      <c r="M44" s="2608" t="s">
        <v>4509</v>
      </c>
      <c r="N44" s="2608" t="s">
        <v>1382</v>
      </c>
      <c r="O44" s="2608" t="s">
        <v>1383</v>
      </c>
      <c r="P44" s="2608" t="s">
        <v>860</v>
      </c>
      <c r="Q44" s="2610" t="s">
        <v>1384</v>
      </c>
      <c r="R44" s="2608" t="s">
        <v>4510</v>
      </c>
      <c r="S44" s="2608" t="s">
        <v>4511</v>
      </c>
      <c r="T44" s="2611" t="s">
        <v>4512</v>
      </c>
      <c r="U44" s="2092" t="s">
        <v>358</v>
      </c>
    </row>
    <row r="45" spans="1:21">
      <c r="A45" s="2612" t="s">
        <v>3229</v>
      </c>
      <c r="B45" s="2614"/>
      <c r="C45" s="2614"/>
      <c r="D45" s="2623"/>
      <c r="E45" s="2615"/>
      <c r="F45" s="2617"/>
      <c r="G45" s="2614"/>
      <c r="H45" s="2614"/>
      <c r="I45" s="2616"/>
      <c r="J45" s="2490"/>
      <c r="K45" s="2616"/>
      <c r="L45" s="2614"/>
      <c r="M45" s="2614" t="str">
        <f t="shared" si="2"/>
        <v/>
      </c>
      <c r="N45" s="2614"/>
      <c r="O45" s="2614"/>
      <c r="P45" s="2614"/>
      <c r="Q45" s="2617"/>
      <c r="R45" s="2616"/>
      <c r="S45" s="2616"/>
      <c r="T45" s="2616"/>
      <c r="U45" s="2612" t="str">
        <f t="shared" si="3"/>
        <v xml:space="preserve"> B-4.5.2.11</v>
      </c>
    </row>
    <row r="46" spans="1:21">
      <c r="A46" s="2612" t="s">
        <v>3230</v>
      </c>
      <c r="B46" s="2619"/>
      <c r="C46" s="2619"/>
      <c r="D46" s="2624"/>
      <c r="E46" s="2620"/>
      <c r="F46" s="2621"/>
      <c r="G46" s="2619"/>
      <c r="H46" s="2619"/>
      <c r="I46" s="2622"/>
      <c r="J46" s="2490"/>
      <c r="K46" s="2622"/>
      <c r="L46" s="2614"/>
      <c r="M46" s="2614" t="str">
        <f t="shared" si="2"/>
        <v/>
      </c>
      <c r="N46" s="2619"/>
      <c r="O46" s="2619"/>
      <c r="P46" s="2619"/>
      <c r="Q46" s="2617"/>
      <c r="R46" s="2616"/>
      <c r="S46" s="2622"/>
      <c r="T46" s="2622"/>
      <c r="U46" s="2612" t="str">
        <f t="shared" si="3"/>
        <v xml:space="preserve"> B-4.5.2.12</v>
      </c>
    </row>
    <row r="47" spans="1:21">
      <c r="A47" s="2612" t="s">
        <v>3231</v>
      </c>
      <c r="B47" s="2619"/>
      <c r="C47" s="2619"/>
      <c r="D47" s="2624"/>
      <c r="E47" s="2620"/>
      <c r="F47" s="2621"/>
      <c r="G47" s="2619"/>
      <c r="H47" s="2619"/>
      <c r="I47" s="2622"/>
      <c r="J47" s="2490"/>
      <c r="K47" s="2622"/>
      <c r="L47" s="2614"/>
      <c r="M47" s="2614" t="str">
        <f t="shared" si="2"/>
        <v/>
      </c>
      <c r="N47" s="2619"/>
      <c r="O47" s="2619"/>
      <c r="P47" s="2619"/>
      <c r="Q47" s="2617"/>
      <c r="R47" s="2616"/>
      <c r="S47" s="2622"/>
      <c r="T47" s="2622"/>
      <c r="U47" s="2612" t="str">
        <f t="shared" si="3"/>
        <v xml:space="preserve"> B-4.5.2.13</v>
      </c>
    </row>
    <row r="48" spans="1:21">
      <c r="A48" s="2612" t="s">
        <v>3232</v>
      </c>
      <c r="B48" s="2619"/>
      <c r="C48" s="2619"/>
      <c r="D48" s="2624"/>
      <c r="E48" s="2620"/>
      <c r="F48" s="2621"/>
      <c r="G48" s="2619"/>
      <c r="H48" s="2619"/>
      <c r="I48" s="2622"/>
      <c r="J48" s="2490"/>
      <c r="K48" s="2622"/>
      <c r="L48" s="2614"/>
      <c r="M48" s="2614" t="str">
        <f t="shared" si="2"/>
        <v/>
      </c>
      <c r="N48" s="2619"/>
      <c r="O48" s="2619"/>
      <c r="P48" s="2619"/>
      <c r="Q48" s="2617"/>
      <c r="R48" s="2616"/>
      <c r="S48" s="2622"/>
      <c r="T48" s="2622"/>
      <c r="U48" s="2612" t="str">
        <f t="shared" si="3"/>
        <v xml:space="preserve"> B-4.5.2.14</v>
      </c>
    </row>
    <row r="49" spans="1:21">
      <c r="A49" s="2612" t="s">
        <v>3233</v>
      </c>
      <c r="B49" s="2619"/>
      <c r="C49" s="2619"/>
      <c r="D49" s="2624"/>
      <c r="E49" s="2620"/>
      <c r="F49" s="2621"/>
      <c r="G49" s="2619"/>
      <c r="H49" s="2619"/>
      <c r="I49" s="2622"/>
      <c r="J49" s="2490"/>
      <c r="K49" s="2622"/>
      <c r="L49" s="2614"/>
      <c r="M49" s="2614" t="str">
        <f t="shared" si="2"/>
        <v/>
      </c>
      <c r="N49" s="2619"/>
      <c r="O49" s="2619"/>
      <c r="P49" s="2619"/>
      <c r="Q49" s="2617"/>
      <c r="R49" s="2616"/>
      <c r="S49" s="2622"/>
      <c r="T49" s="2622"/>
      <c r="U49" s="2612" t="str">
        <f t="shared" si="3"/>
        <v xml:space="preserve"> B-4.5.2.15</v>
      </c>
    </row>
    <row r="50" spans="1:21">
      <c r="A50" s="2612" t="s">
        <v>3234</v>
      </c>
      <c r="B50" s="2619"/>
      <c r="C50" s="2619"/>
      <c r="D50" s="2624"/>
      <c r="E50" s="2620"/>
      <c r="F50" s="2621"/>
      <c r="G50" s="2619"/>
      <c r="H50" s="2619"/>
      <c r="I50" s="2622"/>
      <c r="J50" s="2490"/>
      <c r="K50" s="2622"/>
      <c r="L50" s="2614"/>
      <c r="M50" s="2614" t="str">
        <f t="shared" si="2"/>
        <v/>
      </c>
      <c r="N50" s="2619"/>
      <c r="O50" s="2619"/>
      <c r="P50" s="2619"/>
      <c r="Q50" s="2617"/>
      <c r="R50" s="2616"/>
      <c r="S50" s="2622"/>
      <c r="T50" s="2622"/>
      <c r="U50" s="2612" t="str">
        <f t="shared" si="3"/>
        <v xml:space="preserve"> B-4.5.2.16</v>
      </c>
    </row>
    <row r="51" spans="1:21">
      <c r="A51" s="2491" t="s">
        <v>1404</v>
      </c>
      <c r="B51" s="2491"/>
      <c r="C51" s="2492"/>
      <c r="D51" s="2492"/>
      <c r="E51" s="2492"/>
      <c r="F51" s="2491"/>
      <c r="G51" s="2492"/>
      <c r="H51" s="2492"/>
      <c r="I51" s="2492"/>
      <c r="J51" s="2492"/>
      <c r="K51" s="951"/>
      <c r="L51" s="951"/>
      <c r="M51" s="2491"/>
      <c r="N51" s="2492"/>
      <c r="O51" s="2491"/>
      <c r="P51" s="2492"/>
      <c r="Q51" s="2492"/>
      <c r="R51" s="2625"/>
      <c r="S51" s="2492"/>
      <c r="T51" s="898"/>
      <c r="U51" s="2491" t="s">
        <v>342</v>
      </c>
    </row>
    <row r="52" spans="1:21" ht="14.5">
      <c r="A52" s="2626" t="s">
        <v>4526</v>
      </c>
      <c r="B52" s="909"/>
      <c r="C52" s="909"/>
      <c r="D52" s="909"/>
      <c r="E52" s="961"/>
      <c r="F52" s="961"/>
      <c r="G52" s="961"/>
      <c r="H52" s="909"/>
      <c r="I52" s="909"/>
      <c r="J52" s="909"/>
      <c r="K52" s="951"/>
      <c r="L52" s="3525" t="s">
        <v>4527</v>
      </c>
      <c r="M52" s="3525"/>
      <c r="N52" s="3525"/>
      <c r="O52" s="3525"/>
      <c r="P52" s="3525"/>
      <c r="Q52" s="3525"/>
      <c r="R52" s="3525"/>
      <c r="S52" s="3525"/>
      <c r="T52" s="3525"/>
      <c r="U52" s="3525"/>
    </row>
    <row r="53" spans="1:21" ht="14.5">
      <c r="A53" s="908" t="s">
        <v>4528</v>
      </c>
      <c r="B53" s="898"/>
      <c r="C53" s="898"/>
      <c r="D53" s="898"/>
      <c r="E53" s="898"/>
      <c r="F53" s="898"/>
      <c r="G53" s="898"/>
      <c r="H53" s="898"/>
      <c r="I53" s="898"/>
      <c r="J53" s="952"/>
      <c r="K53" s="951"/>
      <c r="L53" s="951"/>
      <c r="M53" s="907"/>
      <c r="N53" s="952"/>
      <c r="O53" s="898"/>
      <c r="P53" s="898"/>
      <c r="Q53" s="898"/>
      <c r="R53" s="898"/>
      <c r="S53" s="898"/>
      <c r="T53" s="2188"/>
      <c r="U53" s="909" t="s">
        <v>4529</v>
      </c>
    </row>
    <row r="54" spans="1:21" ht="14.5">
      <c r="A54" s="908" t="s">
        <v>4530</v>
      </c>
      <c r="B54" s="898"/>
      <c r="C54" s="898"/>
      <c r="D54" s="898"/>
      <c r="E54" s="898"/>
      <c r="F54" s="898"/>
      <c r="G54" s="898"/>
      <c r="H54" s="898"/>
      <c r="I54" s="898"/>
      <c r="J54" s="952"/>
      <c r="K54" s="951"/>
      <c r="L54" s="3471" t="s">
        <v>4531</v>
      </c>
      <c r="M54" s="3471"/>
      <c r="N54" s="3471"/>
      <c r="O54" s="3471"/>
      <c r="P54" s="3471"/>
      <c r="Q54" s="3471"/>
      <c r="R54" s="3471"/>
      <c r="S54" s="3471"/>
      <c r="T54" s="3471"/>
      <c r="U54" s="3471"/>
    </row>
    <row r="55" spans="1:21" ht="15">
      <c r="A55" s="908" t="s">
        <v>4532</v>
      </c>
      <c r="B55" s="953"/>
      <c r="C55" s="898"/>
      <c r="D55" s="898"/>
      <c r="E55" s="898"/>
      <c r="F55" s="898"/>
      <c r="G55" s="898"/>
      <c r="H55" s="898"/>
      <c r="I55" s="898"/>
      <c r="J55" s="952"/>
      <c r="K55" s="951"/>
      <c r="L55" s="951"/>
      <c r="M55" s="952"/>
      <c r="N55" s="953"/>
      <c r="O55" s="898"/>
      <c r="P55" s="898"/>
      <c r="Q55" s="898"/>
      <c r="R55" s="898"/>
      <c r="S55" s="898"/>
      <c r="T55" s="2188"/>
      <c r="U55" s="898" t="s">
        <v>4524</v>
      </c>
    </row>
    <row r="56" spans="1:21">
      <c r="A56" s="2494" t="s">
        <v>3013</v>
      </c>
      <c r="B56" s="953"/>
      <c r="C56" s="2188"/>
      <c r="D56" s="2188"/>
      <c r="E56" s="898"/>
      <c r="F56" s="898"/>
      <c r="G56" s="898"/>
      <c r="H56" s="898"/>
      <c r="I56" s="898"/>
      <c r="J56" s="951"/>
      <c r="K56" s="951"/>
      <c r="L56" s="951"/>
      <c r="M56" s="952"/>
      <c r="N56" s="954"/>
      <c r="O56" s="898"/>
      <c r="P56" s="898"/>
      <c r="Q56" s="898"/>
      <c r="R56" s="898"/>
      <c r="S56" s="898"/>
      <c r="T56" s="2188"/>
      <c r="U56" s="955"/>
    </row>
  </sheetData>
  <mergeCells count="19">
    <mergeCell ref="Q3:R3"/>
    <mergeCell ref="Q4:R4"/>
    <mergeCell ref="L28:U28"/>
    <mergeCell ref="E10:F10"/>
    <mergeCell ref="E11:F11"/>
    <mergeCell ref="E12:F12"/>
    <mergeCell ref="E13:F13"/>
    <mergeCell ref="E14:F14"/>
    <mergeCell ref="E15:F15"/>
    <mergeCell ref="E16:F16"/>
    <mergeCell ref="E17:F17"/>
    <mergeCell ref="E18:F18"/>
    <mergeCell ref="E19:F19"/>
    <mergeCell ref="A28:K28"/>
    <mergeCell ref="L30:U30"/>
    <mergeCell ref="E34:F34"/>
    <mergeCell ref="E35:F35"/>
    <mergeCell ref="L52:U52"/>
    <mergeCell ref="L54:U54"/>
  </mergeCells>
  <hyperlinks>
    <hyperlink ref="A56" location="Content!A1" display="Content!A1" xr:uid="{164576AC-ED26-4314-BA8D-C6CFC9231CDF}"/>
  </hyperlinks>
  <pageMargins left="0.7" right="0.7" top="0.75" bottom="0.75" header="0.3" footer="0.3"/>
  <pageSetup orientation="portrait" r:id="rId1"/>
  <colBreaks count="1" manualBreakCount="1">
    <brk id="2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V47"/>
  <sheetViews>
    <sheetView showGridLines="0" rightToLeft="1" view="pageBreakPreview" topLeftCell="B1" zoomScale="55" zoomScaleNormal="55" zoomScaleSheetLayoutView="55" workbookViewId="0">
      <selection activeCell="Q1" sqref="Q1"/>
    </sheetView>
  </sheetViews>
  <sheetFormatPr defaultColWidth="9" defaultRowHeight="14"/>
  <cols>
    <col min="1" max="1" width="13.453125" style="1579" customWidth="1"/>
    <col min="2" max="2" width="36.6328125" style="1580" customWidth="1"/>
    <col min="3" max="3" width="15.36328125" style="1581" customWidth="1"/>
    <col min="4" max="4" width="16.453125" style="440" customWidth="1"/>
    <col min="5" max="8" width="16.6328125" style="440" customWidth="1"/>
    <col min="9" max="9" width="15.6328125" style="440" customWidth="1"/>
    <col min="10" max="10" width="43.453125" style="440" customWidth="1"/>
    <col min="11" max="11" width="41.453125" style="440" customWidth="1"/>
    <col min="12" max="12" width="16" style="440" customWidth="1"/>
    <col min="13" max="18" width="16.6328125" style="440" customWidth="1"/>
    <col min="19" max="19" width="37.6328125" style="440" customWidth="1"/>
    <col min="20" max="20" width="13.36328125" style="440" customWidth="1"/>
    <col min="21" max="256" width="9.36328125" style="440" customWidth="1"/>
  </cols>
  <sheetData>
    <row r="1" spans="1:20" ht="25.25" customHeight="1">
      <c r="A1" s="1582" t="s">
        <v>196</v>
      </c>
      <c r="B1" s="1583"/>
      <c r="C1" s="1584"/>
      <c r="D1" s="3534" t="s">
        <v>4533</v>
      </c>
      <c r="E1" s="3535"/>
      <c r="F1" s="3535"/>
      <c r="G1" s="3535"/>
      <c r="H1" s="3535"/>
      <c r="I1" s="3535"/>
      <c r="J1" s="3536"/>
      <c r="K1" s="1778"/>
      <c r="L1" s="445"/>
      <c r="M1" s="445"/>
      <c r="N1" s="445"/>
      <c r="O1" s="445"/>
      <c r="P1" s="445"/>
      <c r="Q1" s="2858" t="s">
        <v>4806</v>
      </c>
      <c r="R1" s="2857"/>
      <c r="S1" s="514"/>
      <c r="T1" s="1327" t="s">
        <v>1264</v>
      </c>
    </row>
    <row r="2" spans="1:20" ht="25.25" customHeight="1">
      <c r="A2" s="1582" t="s">
        <v>199</v>
      </c>
      <c r="B2" s="1583"/>
      <c r="C2" s="1584"/>
      <c r="D2" s="3534" t="s">
        <v>4244</v>
      </c>
      <c r="E2" s="3535"/>
      <c r="F2" s="3535"/>
      <c r="G2" s="3535"/>
      <c r="H2" s="3535"/>
      <c r="I2" s="3535"/>
      <c r="J2" s="3536"/>
      <c r="K2" s="1778"/>
      <c r="L2" s="445"/>
      <c r="M2" s="445"/>
      <c r="N2" s="445"/>
      <c r="O2" s="445"/>
      <c r="P2" s="445"/>
      <c r="Q2" s="2858" t="s">
        <v>4982</v>
      </c>
      <c r="R2" s="2859"/>
      <c r="S2" s="514"/>
      <c r="T2" s="1327" t="s">
        <v>102</v>
      </c>
    </row>
    <row r="3" spans="1:20" ht="25.25" customHeight="1">
      <c r="A3" s="1582" t="s">
        <v>201</v>
      </c>
      <c r="B3" s="1583"/>
      <c r="C3" s="1584"/>
      <c r="D3" s="3534" t="s">
        <v>4146</v>
      </c>
      <c r="E3" s="3535"/>
      <c r="F3" s="3535"/>
      <c r="G3" s="3535"/>
      <c r="H3" s="3535"/>
      <c r="I3" s="3535"/>
      <c r="J3" s="3536"/>
      <c r="K3" s="1778"/>
      <c r="L3" s="445"/>
      <c r="M3" s="445"/>
      <c r="N3" s="445"/>
      <c r="O3" s="445"/>
      <c r="P3" s="445"/>
      <c r="Q3" s="2856" t="s">
        <v>4922</v>
      </c>
      <c r="R3" s="514"/>
      <c r="S3" s="514"/>
      <c r="T3" s="1327" t="s">
        <v>104</v>
      </c>
    </row>
    <row r="4" spans="1:20" ht="25.25" customHeight="1">
      <c r="A4" s="1582" t="s">
        <v>203</v>
      </c>
      <c r="B4" s="1583"/>
      <c r="C4" s="1584"/>
      <c r="D4" s="3537">
        <v>45238</v>
      </c>
      <c r="E4" s="3535"/>
      <c r="F4" s="3535"/>
      <c r="G4" s="3535"/>
      <c r="H4" s="3535"/>
      <c r="I4" s="3535"/>
      <c r="J4" s="3536"/>
      <c r="K4" s="1778"/>
      <c r="L4" s="445"/>
      <c r="M4" s="445"/>
      <c r="N4" s="445"/>
      <c r="O4" s="445"/>
      <c r="P4" s="445"/>
      <c r="Q4" s="2860">
        <v>45238</v>
      </c>
      <c r="R4" s="514"/>
      <c r="S4" s="514"/>
      <c r="T4" s="1327" t="s">
        <v>106</v>
      </c>
    </row>
    <row r="5" spans="1:20" ht="40.25" customHeight="1">
      <c r="A5" s="1585" t="s">
        <v>205</v>
      </c>
      <c r="B5" s="1583"/>
      <c r="C5" s="1584"/>
      <c r="D5" s="3531"/>
      <c r="E5" s="3532"/>
      <c r="F5" s="3532"/>
      <c r="G5" s="3532"/>
      <c r="H5" s="3532"/>
      <c r="I5" s="3532"/>
      <c r="J5" s="3533"/>
      <c r="K5" s="1778"/>
      <c r="L5" s="445"/>
      <c r="M5" s="445"/>
      <c r="N5" s="445"/>
      <c r="O5" s="445"/>
      <c r="P5" s="445"/>
      <c r="Q5" s="1777"/>
      <c r="R5" s="506"/>
      <c r="S5" s="506"/>
      <c r="T5" s="1327" t="s">
        <v>108</v>
      </c>
    </row>
    <row r="6" spans="1:20" s="1586" customFormat="1">
      <c r="A6" s="1587" t="s">
        <v>3235</v>
      </c>
      <c r="B6" s="1588"/>
      <c r="C6" s="1589"/>
      <c r="D6" s="1590"/>
      <c r="E6" s="1590"/>
      <c r="F6" s="1589"/>
      <c r="G6" s="1589"/>
      <c r="H6" s="1590"/>
      <c r="I6" s="1590"/>
      <c r="J6" s="1591"/>
      <c r="K6" s="1592"/>
      <c r="L6" s="1590"/>
      <c r="M6" s="1590"/>
      <c r="N6" s="1590"/>
      <c r="O6" s="1590"/>
      <c r="P6" s="1590"/>
      <c r="Q6" s="1590"/>
      <c r="R6" s="1590"/>
      <c r="S6" s="1590"/>
      <c r="T6" s="1591" t="s">
        <v>3236</v>
      </c>
    </row>
    <row r="7" spans="1:20" s="1593" customFormat="1" ht="20.25" customHeight="1">
      <c r="A7" s="3528" t="s">
        <v>3237</v>
      </c>
      <c r="B7" s="3528"/>
      <c r="C7" s="3528"/>
      <c r="D7" s="3529"/>
      <c r="E7" s="3529"/>
      <c r="F7" s="3529"/>
      <c r="G7" s="3529"/>
      <c r="H7" s="3529"/>
      <c r="I7" s="3529"/>
      <c r="J7" s="3529"/>
      <c r="K7" s="3530" t="s">
        <v>3238</v>
      </c>
      <c r="L7" s="3530"/>
      <c r="M7" s="3530"/>
      <c r="N7" s="3530"/>
      <c r="O7" s="3530"/>
      <c r="P7" s="3530"/>
      <c r="Q7" s="3530"/>
      <c r="R7" s="3530"/>
      <c r="S7" s="3530"/>
      <c r="T7" s="3530"/>
    </row>
    <row r="8" spans="1:20" ht="20.25" customHeight="1">
      <c r="A8" s="1594" t="s">
        <v>3239</v>
      </c>
      <c r="B8" s="1595"/>
      <c r="C8" s="1595"/>
      <c r="D8" s="1595"/>
      <c r="E8" s="1595"/>
      <c r="F8" s="1595"/>
      <c r="G8" s="1595"/>
      <c r="H8" s="1596"/>
      <c r="I8" s="1596"/>
      <c r="J8" s="1597"/>
      <c r="K8" s="1598"/>
      <c r="L8" s="1596"/>
      <c r="M8" s="1596"/>
      <c r="N8" s="1596"/>
      <c r="O8" s="1596"/>
      <c r="P8" s="1596"/>
      <c r="Q8" s="1596"/>
      <c r="R8" s="1596"/>
      <c r="S8" s="1596"/>
      <c r="T8" s="1429" t="s">
        <v>3240</v>
      </c>
    </row>
    <row r="9" spans="1:20" ht="24.75" customHeight="1">
      <c r="A9" s="1599" t="s">
        <v>3241</v>
      </c>
      <c r="B9" s="1599" t="s">
        <v>937</v>
      </c>
      <c r="C9" s="1599" t="s">
        <v>320</v>
      </c>
      <c r="D9" s="1600">
        <v>2017</v>
      </c>
      <c r="E9" s="1599">
        <v>2018</v>
      </c>
      <c r="F9" s="1599">
        <v>2019</v>
      </c>
      <c r="G9" s="1599">
        <v>2020</v>
      </c>
      <c r="H9" s="1599">
        <v>2021</v>
      </c>
      <c r="I9" s="1601">
        <v>2022</v>
      </c>
      <c r="J9" s="1602" t="s">
        <v>223</v>
      </c>
      <c r="K9" s="1602" t="s">
        <v>224</v>
      </c>
      <c r="L9" s="1601">
        <v>2022</v>
      </c>
      <c r="M9" s="1599">
        <v>2021</v>
      </c>
      <c r="N9" s="1599">
        <v>2020</v>
      </c>
      <c r="O9" s="1599">
        <v>2019</v>
      </c>
      <c r="P9" s="1599">
        <v>2018</v>
      </c>
      <c r="Q9" s="1599">
        <v>2017</v>
      </c>
      <c r="R9" s="1603" t="s">
        <v>860</v>
      </c>
      <c r="S9" s="1603" t="s">
        <v>409</v>
      </c>
      <c r="T9" s="1603" t="s">
        <v>358</v>
      </c>
    </row>
    <row r="10" spans="1:20" ht="33" customHeight="1">
      <c r="A10" s="762" t="s">
        <v>3242</v>
      </c>
      <c r="B10" s="592" t="s">
        <v>3243</v>
      </c>
      <c r="C10" s="598" t="s">
        <v>388</v>
      </c>
      <c r="D10" s="1108">
        <v>25</v>
      </c>
      <c r="E10" s="1662">
        <v>41</v>
      </c>
      <c r="F10" s="1604">
        <v>41</v>
      </c>
      <c r="G10" s="1604">
        <v>41</v>
      </c>
      <c r="H10" s="1604">
        <v>41</v>
      </c>
      <c r="I10" s="1604">
        <v>41</v>
      </c>
      <c r="J10" s="1604"/>
      <c r="K10" s="1604"/>
      <c r="L10" s="1608">
        <v>41</v>
      </c>
      <c r="M10" s="1608">
        <v>41</v>
      </c>
      <c r="N10" s="1608">
        <v>41</v>
      </c>
      <c r="O10" s="1608">
        <v>41</v>
      </c>
      <c r="P10" s="1608">
        <v>41</v>
      </c>
      <c r="Q10" s="1608">
        <v>25</v>
      </c>
      <c r="R10" s="1605" t="s">
        <v>389</v>
      </c>
      <c r="S10" s="597" t="s">
        <v>3244</v>
      </c>
      <c r="T10" s="762" t="str">
        <f>A10</f>
        <v>B-5.1.1.1</v>
      </c>
    </row>
    <row r="11" spans="1:20" ht="33" customHeight="1">
      <c r="A11" s="762" t="s">
        <v>3245</v>
      </c>
      <c r="B11" s="592" t="s">
        <v>3246</v>
      </c>
      <c r="C11" s="598" t="s">
        <v>388</v>
      </c>
      <c r="D11" s="1108" t="s">
        <v>1098</v>
      </c>
      <c r="E11" s="1662" t="s">
        <v>1098</v>
      </c>
      <c r="F11" s="1606" t="s">
        <v>1098</v>
      </c>
      <c r="G11" s="1606" t="s">
        <v>1098</v>
      </c>
      <c r="H11" s="1606" t="s">
        <v>1098</v>
      </c>
      <c r="I11" s="1606" t="s">
        <v>1098</v>
      </c>
      <c r="J11" s="1606"/>
      <c r="K11" s="1606"/>
      <c r="L11" s="2861" t="s">
        <v>4837</v>
      </c>
      <c r="M11" s="2861" t="s">
        <v>4837</v>
      </c>
      <c r="N11" s="2861" t="s">
        <v>4837</v>
      </c>
      <c r="O11" s="2861" t="s">
        <v>4837</v>
      </c>
      <c r="P11" s="2861" t="s">
        <v>4837</v>
      </c>
      <c r="Q11" s="2861" t="s">
        <v>4837</v>
      </c>
      <c r="R11" s="1605" t="s">
        <v>389</v>
      </c>
      <c r="S11" s="597" t="s">
        <v>3247</v>
      </c>
      <c r="T11" s="762" t="str">
        <f t="shared" ref="T11:T27" si="0">A11</f>
        <v>B-5.1.1.2</v>
      </c>
    </row>
    <row r="12" spans="1:20" ht="33" customHeight="1">
      <c r="A12" s="762" t="s">
        <v>3248</v>
      </c>
      <c r="B12" s="592" t="s">
        <v>3249</v>
      </c>
      <c r="C12" s="598" t="s">
        <v>388</v>
      </c>
      <c r="D12" s="1108"/>
      <c r="E12" s="1607"/>
      <c r="F12" s="1606"/>
      <c r="G12" s="1606"/>
      <c r="H12" s="1606"/>
      <c r="I12" s="1606"/>
      <c r="J12" s="1606"/>
      <c r="K12" s="1606"/>
      <c r="L12" s="1606"/>
      <c r="M12" s="1606"/>
      <c r="N12" s="1606"/>
      <c r="O12" s="1606"/>
      <c r="P12" s="1606"/>
      <c r="Q12" s="1606"/>
      <c r="R12" s="1605" t="s">
        <v>389</v>
      </c>
      <c r="S12" s="597" t="s">
        <v>3250</v>
      </c>
      <c r="T12" s="762" t="str">
        <f t="shared" si="0"/>
        <v>B-5.1.1.3</v>
      </c>
    </row>
    <row r="13" spans="1:20" ht="33" customHeight="1">
      <c r="A13" s="762" t="s">
        <v>3251</v>
      </c>
      <c r="B13" s="592" t="s">
        <v>3252</v>
      </c>
      <c r="C13" s="598" t="s">
        <v>388</v>
      </c>
      <c r="D13" s="1108"/>
      <c r="E13" s="1607"/>
      <c r="F13" s="1608"/>
      <c r="G13" s="1608"/>
      <c r="H13" s="1608"/>
      <c r="I13" s="1608"/>
      <c r="J13" s="1608"/>
      <c r="K13" s="1608"/>
      <c r="L13" s="1608"/>
      <c r="M13" s="1608"/>
      <c r="N13" s="1608"/>
      <c r="O13" s="1608"/>
      <c r="P13" s="1608"/>
      <c r="Q13" s="1608"/>
      <c r="R13" s="1605" t="s">
        <v>389</v>
      </c>
      <c r="S13" s="1108" t="s">
        <v>3253</v>
      </c>
      <c r="T13" s="762" t="str">
        <f t="shared" si="0"/>
        <v>B-5.1.1.4</v>
      </c>
    </row>
    <row r="14" spans="1:20" s="1394" customFormat="1" ht="33" customHeight="1">
      <c r="A14" s="762" t="s">
        <v>3254</v>
      </c>
      <c r="B14" s="250" t="s">
        <v>3255</v>
      </c>
      <c r="C14" s="598" t="s">
        <v>388</v>
      </c>
      <c r="D14" s="1108"/>
      <c r="E14" s="1607"/>
      <c r="F14" s="1609"/>
      <c r="G14" s="1609"/>
      <c r="H14" s="1609"/>
      <c r="I14" s="1609"/>
      <c r="J14" s="1609"/>
      <c r="K14" s="1609"/>
      <c r="L14" s="1609"/>
      <c r="M14" s="1609"/>
      <c r="N14" s="1609"/>
      <c r="O14" s="1609"/>
      <c r="P14" s="1609"/>
      <c r="Q14" s="1609"/>
      <c r="R14" s="1605" t="s">
        <v>389</v>
      </c>
      <c r="S14" s="1108" t="s">
        <v>3256</v>
      </c>
      <c r="T14" s="762" t="str">
        <f t="shared" si="0"/>
        <v>B-5.1.1.5</v>
      </c>
    </row>
    <row r="15" spans="1:20" s="1394" customFormat="1" ht="33" customHeight="1">
      <c r="A15" s="762" t="s">
        <v>3257</v>
      </c>
      <c r="B15" s="250" t="s">
        <v>3258</v>
      </c>
      <c r="C15" s="598" t="s">
        <v>388</v>
      </c>
      <c r="D15" s="1108"/>
      <c r="E15" s="1607"/>
      <c r="F15" s="1609"/>
      <c r="G15" s="1609"/>
      <c r="H15" s="1609"/>
      <c r="I15" s="1609"/>
      <c r="J15" s="1609"/>
      <c r="K15" s="1609"/>
      <c r="L15" s="1609"/>
      <c r="M15" s="1609"/>
      <c r="N15" s="1609"/>
      <c r="O15" s="1609"/>
      <c r="P15" s="1609"/>
      <c r="Q15" s="1609"/>
      <c r="R15" s="1605" t="s">
        <v>389</v>
      </c>
      <c r="S15" s="1108" t="s">
        <v>3259</v>
      </c>
      <c r="T15" s="762" t="str">
        <f t="shared" si="0"/>
        <v>B-5.1.1.6</v>
      </c>
    </row>
    <row r="16" spans="1:20" ht="33" customHeight="1">
      <c r="A16" s="762" t="s">
        <v>3260</v>
      </c>
      <c r="B16" s="250" t="s">
        <v>3261</v>
      </c>
      <c r="C16" s="598" t="s">
        <v>388</v>
      </c>
      <c r="D16" s="1108"/>
      <c r="E16" s="1607"/>
      <c r="F16" s="1608"/>
      <c r="G16" s="1608"/>
      <c r="H16" s="1608"/>
      <c r="I16" s="1608"/>
      <c r="J16" s="1608"/>
      <c r="K16" s="1608"/>
      <c r="L16" s="1608"/>
      <c r="M16" s="1608"/>
      <c r="N16" s="1608"/>
      <c r="O16" s="1608"/>
      <c r="P16" s="1608"/>
      <c r="Q16" s="1608"/>
      <c r="R16" s="1605" t="s">
        <v>389</v>
      </c>
      <c r="S16" s="1108" t="s">
        <v>3262</v>
      </c>
      <c r="T16" s="762" t="str">
        <f t="shared" si="0"/>
        <v>B-5.1.1.7</v>
      </c>
    </row>
    <row r="17" spans="1:20" ht="33" customHeight="1">
      <c r="A17" s="762" t="s">
        <v>3263</v>
      </c>
      <c r="B17" s="592" t="s">
        <v>3264</v>
      </c>
      <c r="C17" s="598" t="s">
        <v>388</v>
      </c>
      <c r="D17" s="1108"/>
      <c r="E17" s="1607"/>
      <c r="F17" s="1606"/>
      <c r="G17" s="1606"/>
      <c r="H17" s="1606"/>
      <c r="I17" s="1606"/>
      <c r="J17" s="1606"/>
      <c r="K17" s="1606"/>
      <c r="L17" s="1606"/>
      <c r="M17" s="1606"/>
      <c r="N17" s="1606"/>
      <c r="O17" s="1606"/>
      <c r="P17" s="1606"/>
      <c r="Q17" s="1606"/>
      <c r="R17" s="1605" t="s">
        <v>389</v>
      </c>
      <c r="S17" s="1108" t="s">
        <v>3265</v>
      </c>
      <c r="T17" s="762" t="str">
        <f t="shared" si="0"/>
        <v>B-5.1.1.8</v>
      </c>
    </row>
    <row r="18" spans="1:20" ht="33" customHeight="1">
      <c r="A18" s="762" t="s">
        <v>3266</v>
      </c>
      <c r="B18" s="592" t="s">
        <v>3267</v>
      </c>
      <c r="C18" s="598" t="s">
        <v>388</v>
      </c>
      <c r="D18" s="1108"/>
      <c r="E18" s="1607"/>
      <c r="F18" s="1606"/>
      <c r="G18" s="1606"/>
      <c r="H18" s="1606"/>
      <c r="I18" s="1606"/>
      <c r="J18" s="1606"/>
      <c r="K18" s="1606"/>
      <c r="L18" s="1606"/>
      <c r="M18" s="1606"/>
      <c r="N18" s="1606"/>
      <c r="O18" s="1606"/>
      <c r="P18" s="1606"/>
      <c r="Q18" s="1606"/>
      <c r="R18" s="1605" t="s">
        <v>389</v>
      </c>
      <c r="S18" s="1108" t="s">
        <v>3268</v>
      </c>
      <c r="T18" s="762" t="str">
        <f t="shared" si="0"/>
        <v>B-5.1.1.9</v>
      </c>
    </row>
    <row r="19" spans="1:20" ht="33" customHeight="1">
      <c r="A19" s="762" t="s">
        <v>3269</v>
      </c>
      <c r="B19" s="592" t="s">
        <v>3270</v>
      </c>
      <c r="C19" s="598" t="s">
        <v>388</v>
      </c>
      <c r="D19" s="1108"/>
      <c r="E19" s="1607"/>
      <c r="F19" s="1606"/>
      <c r="G19" s="1606"/>
      <c r="H19" s="1606"/>
      <c r="I19" s="1606"/>
      <c r="J19" s="1606"/>
      <c r="K19" s="1606"/>
      <c r="L19" s="1606"/>
      <c r="M19" s="1606"/>
      <c r="N19" s="1606"/>
      <c r="O19" s="1606"/>
      <c r="P19" s="1606"/>
      <c r="Q19" s="1606"/>
      <c r="R19" s="1605" t="s">
        <v>389</v>
      </c>
      <c r="S19" s="1108" t="s">
        <v>3271</v>
      </c>
      <c r="T19" s="762" t="str">
        <f t="shared" si="0"/>
        <v>B-5.1.1.10</v>
      </c>
    </row>
    <row r="20" spans="1:20" ht="33" customHeight="1">
      <c r="A20" s="762" t="s">
        <v>3272</v>
      </c>
      <c r="B20" s="592" t="s">
        <v>3273</v>
      </c>
      <c r="C20" s="598" t="s">
        <v>388</v>
      </c>
      <c r="D20" s="1108"/>
      <c r="E20" s="1607"/>
      <c r="F20" s="1606"/>
      <c r="G20" s="1606"/>
      <c r="H20" s="1606"/>
      <c r="I20" s="1606"/>
      <c r="J20" s="1606"/>
      <c r="K20" s="1606"/>
      <c r="L20" s="1606"/>
      <c r="M20" s="1606"/>
      <c r="N20" s="1606"/>
      <c r="O20" s="1606"/>
      <c r="P20" s="1606"/>
      <c r="Q20" s="1606"/>
      <c r="R20" s="1605" t="s">
        <v>389</v>
      </c>
      <c r="S20" s="1108" t="s">
        <v>3274</v>
      </c>
      <c r="T20" s="762" t="str">
        <f t="shared" si="0"/>
        <v>B-5.1.1.11</v>
      </c>
    </row>
    <row r="21" spans="1:20" ht="33" customHeight="1">
      <c r="A21" s="762" t="s">
        <v>3275</v>
      </c>
      <c r="B21" s="592" t="s">
        <v>3276</v>
      </c>
      <c r="C21" s="598" t="s">
        <v>388</v>
      </c>
      <c r="D21" s="1108"/>
      <c r="E21" s="1607"/>
      <c r="F21" s="1606"/>
      <c r="G21" s="1606"/>
      <c r="H21" s="1606"/>
      <c r="I21" s="1606"/>
      <c r="J21" s="1606"/>
      <c r="K21" s="1606"/>
      <c r="L21" s="1606"/>
      <c r="M21" s="1606"/>
      <c r="N21" s="1606"/>
      <c r="O21" s="1606"/>
      <c r="P21" s="1606"/>
      <c r="Q21" s="1606"/>
      <c r="R21" s="1605" t="s">
        <v>389</v>
      </c>
      <c r="S21" s="1108" t="s">
        <v>3277</v>
      </c>
      <c r="T21" s="762" t="str">
        <f t="shared" si="0"/>
        <v>B-5.1.1.12</v>
      </c>
    </row>
    <row r="22" spans="1:20" ht="33" customHeight="1">
      <c r="A22" s="762" t="s">
        <v>3278</v>
      </c>
      <c r="B22" s="592" t="s">
        <v>3279</v>
      </c>
      <c r="C22" s="128" t="s">
        <v>388</v>
      </c>
      <c r="D22" s="1405" t="s">
        <v>4181</v>
      </c>
      <c r="E22" s="1610" t="s">
        <v>4181</v>
      </c>
      <c r="F22" s="1610" t="s">
        <v>4181</v>
      </c>
      <c r="G22" s="1606" t="s">
        <v>4181</v>
      </c>
      <c r="H22" s="1606" t="s">
        <v>4181</v>
      </c>
      <c r="I22" s="1606" t="s">
        <v>4181</v>
      </c>
      <c r="J22" s="1606"/>
      <c r="K22" s="1606"/>
      <c r="L22" s="2861" t="s">
        <v>4837</v>
      </c>
      <c r="M22" s="2861" t="s">
        <v>4837</v>
      </c>
      <c r="N22" s="2861" t="s">
        <v>4837</v>
      </c>
      <c r="O22" s="2861" t="s">
        <v>4837</v>
      </c>
      <c r="P22" s="2861" t="s">
        <v>4837</v>
      </c>
      <c r="Q22" s="2861" t="s">
        <v>4837</v>
      </c>
      <c r="R22" s="1605" t="s">
        <v>389</v>
      </c>
      <c r="S22" s="1108" t="s">
        <v>3280</v>
      </c>
      <c r="T22" s="762" t="str">
        <f t="shared" si="0"/>
        <v>B-5.1.1.13</v>
      </c>
    </row>
    <row r="23" spans="1:20" ht="33" customHeight="1">
      <c r="A23" s="1110" t="s">
        <v>3281</v>
      </c>
      <c r="B23" s="592" t="s">
        <v>3282</v>
      </c>
      <c r="C23" s="128" t="s">
        <v>388</v>
      </c>
      <c r="D23" s="1405" t="s">
        <v>4181</v>
      </c>
      <c r="E23" s="1610" t="s">
        <v>4181</v>
      </c>
      <c r="F23" s="1610" t="s">
        <v>4181</v>
      </c>
      <c r="G23" s="1606" t="s">
        <v>4181</v>
      </c>
      <c r="H23" s="1606" t="s">
        <v>4181</v>
      </c>
      <c r="I23" s="1606" t="s">
        <v>4181</v>
      </c>
      <c r="J23" s="1606"/>
      <c r="K23" s="1606"/>
      <c r="L23" s="2861" t="s">
        <v>4837</v>
      </c>
      <c r="M23" s="2861" t="s">
        <v>4837</v>
      </c>
      <c r="N23" s="2861" t="s">
        <v>4837</v>
      </c>
      <c r="O23" s="2861" t="s">
        <v>4837</v>
      </c>
      <c r="P23" s="2861" t="s">
        <v>4837</v>
      </c>
      <c r="Q23" s="2861" t="s">
        <v>4837</v>
      </c>
      <c r="R23" s="1605" t="s">
        <v>389</v>
      </c>
      <c r="S23" s="1108" t="s">
        <v>3283</v>
      </c>
      <c r="T23" s="762" t="str">
        <f t="shared" si="0"/>
        <v>B-5.1.1.14</v>
      </c>
    </row>
    <row r="24" spans="1:20" ht="33" customHeight="1">
      <c r="A24" s="762" t="s">
        <v>3284</v>
      </c>
      <c r="B24" s="592" t="s">
        <v>3285</v>
      </c>
      <c r="C24" s="128" t="s">
        <v>482</v>
      </c>
      <c r="D24" s="1405" t="s">
        <v>4181</v>
      </c>
      <c r="E24" s="1610" t="s">
        <v>4181</v>
      </c>
      <c r="F24" s="1610" t="s">
        <v>4181</v>
      </c>
      <c r="G24" s="1606" t="s">
        <v>4181</v>
      </c>
      <c r="H24" s="1606" t="s">
        <v>4181</v>
      </c>
      <c r="I24" s="1606" t="s">
        <v>4181</v>
      </c>
      <c r="J24" s="1606"/>
      <c r="K24" s="1606"/>
      <c r="L24" s="2861" t="s">
        <v>4837</v>
      </c>
      <c r="M24" s="2861" t="s">
        <v>4837</v>
      </c>
      <c r="N24" s="2861" t="s">
        <v>4837</v>
      </c>
      <c r="O24" s="2861" t="s">
        <v>4837</v>
      </c>
      <c r="P24" s="2861" t="s">
        <v>4837</v>
      </c>
      <c r="Q24" s="2861" t="s">
        <v>4837</v>
      </c>
      <c r="R24" s="1605" t="s">
        <v>483</v>
      </c>
      <c r="S24" s="1108" t="s">
        <v>3286</v>
      </c>
      <c r="T24" s="762" t="str">
        <f t="shared" si="0"/>
        <v>B-5.1.1.15</v>
      </c>
    </row>
    <row r="25" spans="1:20" ht="33" customHeight="1">
      <c r="A25" s="762" t="s">
        <v>3287</v>
      </c>
      <c r="B25" s="592" t="s">
        <v>3288</v>
      </c>
      <c r="C25" s="128" t="s">
        <v>482</v>
      </c>
      <c r="D25" s="1405" t="s">
        <v>4181</v>
      </c>
      <c r="E25" s="1610" t="s">
        <v>4181</v>
      </c>
      <c r="F25" s="1610" t="s">
        <v>4181</v>
      </c>
      <c r="G25" s="1606" t="s">
        <v>4181</v>
      </c>
      <c r="H25" s="1606" t="s">
        <v>4181</v>
      </c>
      <c r="I25" s="1606" t="s">
        <v>4181</v>
      </c>
      <c r="J25" s="1606"/>
      <c r="K25" s="1606"/>
      <c r="L25" s="2861" t="s">
        <v>4837</v>
      </c>
      <c r="M25" s="2861" t="s">
        <v>4837</v>
      </c>
      <c r="N25" s="2861" t="s">
        <v>4837</v>
      </c>
      <c r="O25" s="2861" t="s">
        <v>4837</v>
      </c>
      <c r="P25" s="2861" t="s">
        <v>4837</v>
      </c>
      <c r="Q25" s="2861" t="s">
        <v>4837</v>
      </c>
      <c r="R25" s="1605" t="s">
        <v>483</v>
      </c>
      <c r="S25" s="1108" t="s">
        <v>3289</v>
      </c>
      <c r="T25" s="762" t="str">
        <f t="shared" si="0"/>
        <v>B-5.1.1.16</v>
      </c>
    </row>
    <row r="26" spans="1:20" ht="33" customHeight="1">
      <c r="A26" s="762" t="s">
        <v>3290</v>
      </c>
      <c r="B26" s="592" t="s">
        <v>3291</v>
      </c>
      <c r="C26" s="128" t="s">
        <v>482</v>
      </c>
      <c r="D26" s="1405" t="s">
        <v>4181</v>
      </c>
      <c r="E26" s="1610" t="s">
        <v>4181</v>
      </c>
      <c r="F26" s="1610" t="s">
        <v>4181</v>
      </c>
      <c r="G26" s="1606" t="s">
        <v>4181</v>
      </c>
      <c r="H26" s="1606" t="s">
        <v>4181</v>
      </c>
      <c r="I26" s="1606" t="s">
        <v>4181</v>
      </c>
      <c r="J26" s="1606"/>
      <c r="K26" s="1606"/>
      <c r="L26" s="2861" t="s">
        <v>4837</v>
      </c>
      <c r="M26" s="2861" t="s">
        <v>4837</v>
      </c>
      <c r="N26" s="2861" t="s">
        <v>4837</v>
      </c>
      <c r="O26" s="2861" t="s">
        <v>4837</v>
      </c>
      <c r="P26" s="2861" t="s">
        <v>4837</v>
      </c>
      <c r="Q26" s="2861" t="s">
        <v>4837</v>
      </c>
      <c r="R26" s="1605" t="s">
        <v>483</v>
      </c>
      <c r="S26" s="1108" t="s">
        <v>3292</v>
      </c>
      <c r="T26" s="762" t="str">
        <f t="shared" si="0"/>
        <v>B-5.1.1.17</v>
      </c>
    </row>
    <row r="27" spans="1:20" ht="33" customHeight="1">
      <c r="A27" s="762" t="s">
        <v>3293</v>
      </c>
      <c r="B27" s="592" t="s">
        <v>3294</v>
      </c>
      <c r="C27" s="128" t="s">
        <v>388</v>
      </c>
      <c r="D27" s="1405" t="s">
        <v>4181</v>
      </c>
      <c r="E27" s="1607" t="s">
        <v>4181</v>
      </c>
      <c r="F27" s="1610" t="s">
        <v>4181</v>
      </c>
      <c r="G27" s="1606" t="s">
        <v>4181</v>
      </c>
      <c r="H27" s="1606" t="s">
        <v>4181</v>
      </c>
      <c r="I27" s="1606" t="s">
        <v>4181</v>
      </c>
      <c r="J27" s="1606"/>
      <c r="K27" s="1606"/>
      <c r="L27" s="2861" t="s">
        <v>4837</v>
      </c>
      <c r="M27" s="2861" t="s">
        <v>4837</v>
      </c>
      <c r="N27" s="2861" t="s">
        <v>4837</v>
      </c>
      <c r="O27" s="2861" t="s">
        <v>4837</v>
      </c>
      <c r="P27" s="2861" t="s">
        <v>4837</v>
      </c>
      <c r="Q27" s="2861" t="s">
        <v>4837</v>
      </c>
      <c r="R27" s="1605" t="s">
        <v>389</v>
      </c>
      <c r="S27" s="597" t="s">
        <v>3295</v>
      </c>
      <c r="T27" s="762" t="str">
        <f t="shared" si="0"/>
        <v>B-5.1.1.18</v>
      </c>
    </row>
    <row r="28" spans="1:20" ht="27" customHeight="1">
      <c r="A28" s="1611" t="s">
        <v>3296</v>
      </c>
      <c r="B28" s="1612"/>
      <c r="E28" s="1613"/>
      <c r="F28" s="1614"/>
      <c r="G28" s="1615"/>
      <c r="H28" s="1615"/>
      <c r="I28" s="1615"/>
      <c r="J28" s="1616"/>
      <c r="K28" s="1617"/>
      <c r="L28" s="1615"/>
      <c r="M28" s="1615"/>
      <c r="N28" s="1615"/>
      <c r="O28" s="1615"/>
      <c r="P28" s="1615"/>
      <c r="Q28" s="1615"/>
      <c r="R28" s="1615"/>
      <c r="S28" s="1416"/>
      <c r="T28" s="1618" t="s">
        <v>3297</v>
      </c>
    </row>
    <row r="29" spans="1:20" ht="31.5" customHeight="1">
      <c r="A29" s="1599" t="s">
        <v>3241</v>
      </c>
      <c r="B29" s="1599" t="s">
        <v>937</v>
      </c>
      <c r="C29" s="1600" t="s">
        <v>320</v>
      </c>
      <c r="D29" s="1599">
        <v>2017</v>
      </c>
      <c r="E29" s="1599">
        <v>2018</v>
      </c>
      <c r="F29" s="1599">
        <v>2019</v>
      </c>
      <c r="G29" s="1599">
        <v>2020</v>
      </c>
      <c r="H29" s="1599">
        <v>2021</v>
      </c>
      <c r="I29" s="1602" t="s">
        <v>3298</v>
      </c>
      <c r="J29" s="1602" t="s">
        <v>223</v>
      </c>
      <c r="K29" s="1602" t="s">
        <v>224</v>
      </c>
      <c r="L29" s="1602">
        <v>2022</v>
      </c>
      <c r="M29" s="1599">
        <v>2021</v>
      </c>
      <c r="N29" s="1599">
        <v>2020</v>
      </c>
      <c r="O29" s="1599">
        <v>2019</v>
      </c>
      <c r="P29" s="1599">
        <v>2018</v>
      </c>
      <c r="Q29" s="1599">
        <v>2017</v>
      </c>
      <c r="R29" s="1599" t="s">
        <v>860</v>
      </c>
      <c r="S29" s="1599" t="s">
        <v>409</v>
      </c>
      <c r="T29" s="1599" t="s">
        <v>358</v>
      </c>
    </row>
    <row r="30" spans="1:20" ht="33" customHeight="1">
      <c r="A30" s="762" t="s">
        <v>3299</v>
      </c>
      <c r="B30" s="592" t="s">
        <v>3300</v>
      </c>
      <c r="C30" s="128" t="s">
        <v>388</v>
      </c>
      <c r="D30" s="1405" t="s">
        <v>1090</v>
      </c>
      <c r="E30" s="1619" t="s">
        <v>4097</v>
      </c>
      <c r="F30" s="1620" t="s">
        <v>1090</v>
      </c>
      <c r="G30" s="1621" t="s">
        <v>4179</v>
      </c>
      <c r="H30" s="1621" t="s">
        <v>4179</v>
      </c>
      <c r="I30" s="1621" t="s">
        <v>1090</v>
      </c>
      <c r="J30" s="1621"/>
      <c r="K30" s="1621"/>
      <c r="L30" s="2861" t="s">
        <v>4837</v>
      </c>
      <c r="M30" s="2861" t="s">
        <v>4837</v>
      </c>
      <c r="N30" s="2861" t="s">
        <v>4837</v>
      </c>
      <c r="O30" s="2861" t="s">
        <v>4837</v>
      </c>
      <c r="P30" s="2861" t="s">
        <v>4837</v>
      </c>
      <c r="Q30" s="2861" t="s">
        <v>4837</v>
      </c>
      <c r="R30" s="1605" t="s">
        <v>389</v>
      </c>
      <c r="S30" s="597" t="s">
        <v>3301</v>
      </c>
      <c r="T30" s="762" t="str">
        <f t="shared" ref="T30:T47" si="1">A30</f>
        <v>B-5.1.2.1</v>
      </c>
    </row>
    <row r="31" spans="1:20" ht="33" customHeight="1">
      <c r="A31" s="762" t="s">
        <v>3302</v>
      </c>
      <c r="B31" s="592" t="s">
        <v>3303</v>
      </c>
      <c r="C31" s="128" t="s">
        <v>388</v>
      </c>
      <c r="D31" s="1405" t="s">
        <v>4179</v>
      </c>
      <c r="E31" s="1622" t="s">
        <v>4179</v>
      </c>
      <c r="F31" s="1620" t="s">
        <v>4179</v>
      </c>
      <c r="G31" s="1606" t="s">
        <v>4179</v>
      </c>
      <c r="H31" s="1606" t="s">
        <v>4179</v>
      </c>
      <c r="I31" s="1606" t="s">
        <v>4179</v>
      </c>
      <c r="J31" s="1606"/>
      <c r="K31" s="1606"/>
      <c r="L31" s="2861" t="s">
        <v>4837</v>
      </c>
      <c r="M31" s="2861" t="s">
        <v>4837</v>
      </c>
      <c r="N31" s="2861" t="s">
        <v>4837</v>
      </c>
      <c r="O31" s="2861" t="s">
        <v>4837</v>
      </c>
      <c r="P31" s="2861" t="s">
        <v>4837</v>
      </c>
      <c r="Q31" s="2861" t="s">
        <v>4837</v>
      </c>
      <c r="R31" s="1605" t="s">
        <v>389</v>
      </c>
      <c r="S31" s="597" t="s">
        <v>3304</v>
      </c>
      <c r="T31" s="762" t="str">
        <f t="shared" si="1"/>
        <v>B-5.1.2.2</v>
      </c>
    </row>
    <row r="32" spans="1:20" ht="33" customHeight="1">
      <c r="A32" s="762" t="s">
        <v>3305</v>
      </c>
      <c r="B32" s="592" t="s">
        <v>3306</v>
      </c>
      <c r="C32" s="128" t="s">
        <v>388</v>
      </c>
      <c r="D32" s="1405" t="s">
        <v>4181</v>
      </c>
      <c r="E32" s="1622" t="s">
        <v>4181</v>
      </c>
      <c r="F32" s="1623" t="s">
        <v>4191</v>
      </c>
      <c r="G32" s="1606" t="s">
        <v>4191</v>
      </c>
      <c r="H32" s="1606" t="s">
        <v>4191</v>
      </c>
      <c r="I32" s="1606" t="s">
        <v>4191</v>
      </c>
      <c r="J32" s="1606"/>
      <c r="K32" s="1606"/>
      <c r="L32" s="2861" t="s">
        <v>4837</v>
      </c>
      <c r="M32" s="2861" t="s">
        <v>4837</v>
      </c>
      <c r="N32" s="2861" t="s">
        <v>4837</v>
      </c>
      <c r="O32" s="2861" t="s">
        <v>4837</v>
      </c>
      <c r="P32" s="2861" t="s">
        <v>4837</v>
      </c>
      <c r="Q32" s="2861" t="s">
        <v>4837</v>
      </c>
      <c r="R32" s="1605" t="s">
        <v>389</v>
      </c>
      <c r="S32" s="597" t="s">
        <v>3307</v>
      </c>
      <c r="T32" s="762" t="str">
        <f t="shared" si="1"/>
        <v>B-5.1.2.3</v>
      </c>
    </row>
    <row r="33" spans="1:20" ht="30" customHeight="1">
      <c r="A33" s="762" t="s">
        <v>3308</v>
      </c>
      <c r="B33" s="592" t="s">
        <v>3309</v>
      </c>
      <c r="C33" s="128" t="s">
        <v>388</v>
      </c>
      <c r="D33" s="1405" t="s">
        <v>4181</v>
      </c>
      <c r="E33" s="1622" t="s">
        <v>4181</v>
      </c>
      <c r="F33" s="1609" t="s">
        <v>4191</v>
      </c>
      <c r="G33" s="1606" t="s">
        <v>4191</v>
      </c>
      <c r="H33" s="1606" t="s">
        <v>4191</v>
      </c>
      <c r="I33" s="1606" t="s">
        <v>4191</v>
      </c>
      <c r="J33" s="1606"/>
      <c r="K33" s="1606"/>
      <c r="L33" s="2861" t="s">
        <v>4837</v>
      </c>
      <c r="M33" s="2861" t="s">
        <v>4837</v>
      </c>
      <c r="N33" s="2861" t="s">
        <v>4837</v>
      </c>
      <c r="O33" s="2861" t="s">
        <v>4837</v>
      </c>
      <c r="P33" s="2861" t="s">
        <v>4837</v>
      </c>
      <c r="Q33" s="2861" t="s">
        <v>4837</v>
      </c>
      <c r="R33" s="1605" t="s">
        <v>389</v>
      </c>
      <c r="S33" s="597" t="s">
        <v>3310</v>
      </c>
      <c r="T33" s="762" t="str">
        <f t="shared" si="1"/>
        <v>B-5.1.2.4</v>
      </c>
    </row>
    <row r="34" spans="1:20" ht="33" customHeight="1">
      <c r="A34" s="762" t="s">
        <v>3311</v>
      </c>
      <c r="B34" s="592" t="s">
        <v>3312</v>
      </c>
      <c r="C34" s="128" t="s">
        <v>388</v>
      </c>
      <c r="D34" s="1405" t="s">
        <v>4181</v>
      </c>
      <c r="E34" s="1624" t="s">
        <v>4181</v>
      </c>
      <c r="F34" s="1606" t="s">
        <v>4191</v>
      </c>
      <c r="G34" s="1606" t="s">
        <v>4191</v>
      </c>
      <c r="H34" s="1606" t="s">
        <v>4191</v>
      </c>
      <c r="I34" s="1606" t="s">
        <v>4191</v>
      </c>
      <c r="J34" s="1606"/>
      <c r="K34" s="1606"/>
      <c r="L34" s="2861" t="s">
        <v>4837</v>
      </c>
      <c r="M34" s="2861" t="s">
        <v>4837</v>
      </c>
      <c r="N34" s="2861" t="s">
        <v>4837</v>
      </c>
      <c r="O34" s="2861" t="s">
        <v>4837</v>
      </c>
      <c r="P34" s="2861" t="s">
        <v>4837</v>
      </c>
      <c r="Q34" s="2861" t="s">
        <v>4837</v>
      </c>
      <c r="R34" s="1605" t="s">
        <v>389</v>
      </c>
      <c r="S34" s="597" t="s">
        <v>3313</v>
      </c>
      <c r="T34" s="1110" t="str">
        <f>A34</f>
        <v>B-5.1.2.5</v>
      </c>
    </row>
    <row r="35" spans="1:20" ht="33" customHeight="1">
      <c r="A35" s="762" t="s">
        <v>3314</v>
      </c>
      <c r="B35" s="592" t="s">
        <v>3315</v>
      </c>
      <c r="C35" s="128" t="s">
        <v>388</v>
      </c>
      <c r="D35" s="1405" t="s">
        <v>4191</v>
      </c>
      <c r="E35" s="1624" t="s">
        <v>4191</v>
      </c>
      <c r="F35" s="1606" t="s">
        <v>4191</v>
      </c>
      <c r="G35" s="1606" t="s">
        <v>4191</v>
      </c>
      <c r="H35" s="1606" t="s">
        <v>4191</v>
      </c>
      <c r="I35" s="1606" t="s">
        <v>4191</v>
      </c>
      <c r="J35" s="1606"/>
      <c r="K35" s="1606"/>
      <c r="L35" s="2861" t="s">
        <v>4837</v>
      </c>
      <c r="M35" s="2861" t="s">
        <v>4837</v>
      </c>
      <c r="N35" s="2861" t="s">
        <v>4837</v>
      </c>
      <c r="O35" s="2861" t="s">
        <v>4837</v>
      </c>
      <c r="P35" s="2861" t="s">
        <v>4837</v>
      </c>
      <c r="Q35" s="2861" t="s">
        <v>4837</v>
      </c>
      <c r="R35" s="1605" t="s">
        <v>389</v>
      </c>
      <c r="S35" s="597" t="s">
        <v>3316</v>
      </c>
      <c r="T35" s="1110" t="str">
        <f t="shared" si="1"/>
        <v>B-5.1.2.6</v>
      </c>
    </row>
    <row r="36" spans="1:20" ht="30" customHeight="1">
      <c r="A36" s="762" t="s">
        <v>3317</v>
      </c>
      <c r="B36" s="592" t="s">
        <v>3318</v>
      </c>
      <c r="C36" s="128" t="s">
        <v>388</v>
      </c>
      <c r="D36" s="1405" t="s">
        <v>4191</v>
      </c>
      <c r="E36" s="1622" t="s">
        <v>4191</v>
      </c>
      <c r="F36" s="1609" t="s">
        <v>4191</v>
      </c>
      <c r="G36" s="1606" t="s">
        <v>4191</v>
      </c>
      <c r="H36" s="1606" t="s">
        <v>4191</v>
      </c>
      <c r="I36" s="1606" t="s">
        <v>4191</v>
      </c>
      <c r="J36" s="1606"/>
      <c r="K36" s="1606"/>
      <c r="L36" s="2861" t="s">
        <v>4837</v>
      </c>
      <c r="M36" s="2861" t="s">
        <v>4837</v>
      </c>
      <c r="N36" s="2861" t="s">
        <v>4837</v>
      </c>
      <c r="O36" s="2861" t="s">
        <v>4837</v>
      </c>
      <c r="P36" s="2861" t="s">
        <v>4837</v>
      </c>
      <c r="Q36" s="2861" t="s">
        <v>4837</v>
      </c>
      <c r="R36" s="1605" t="s">
        <v>389</v>
      </c>
      <c r="S36" s="597" t="s">
        <v>3319</v>
      </c>
      <c r="T36" s="762" t="str">
        <f t="shared" si="1"/>
        <v>B-5.1.2.7</v>
      </c>
    </row>
    <row r="37" spans="1:20" ht="33" customHeight="1">
      <c r="A37" s="762" t="s">
        <v>3320</v>
      </c>
      <c r="B37" s="592" t="s">
        <v>3321</v>
      </c>
      <c r="C37" s="128" t="s">
        <v>388</v>
      </c>
      <c r="D37" s="1405" t="s">
        <v>4191</v>
      </c>
      <c r="E37" s="1622" t="s">
        <v>4191</v>
      </c>
      <c r="F37" s="1609" t="s">
        <v>4191</v>
      </c>
      <c r="G37" s="1606" t="s">
        <v>4191</v>
      </c>
      <c r="H37" s="1606" t="s">
        <v>4191</v>
      </c>
      <c r="I37" s="1606" t="s">
        <v>4191</v>
      </c>
      <c r="J37" s="1606"/>
      <c r="K37" s="1606"/>
      <c r="L37" s="2861" t="s">
        <v>4837</v>
      </c>
      <c r="M37" s="2861" t="s">
        <v>4837</v>
      </c>
      <c r="N37" s="2861" t="s">
        <v>4837</v>
      </c>
      <c r="O37" s="2861" t="s">
        <v>4837</v>
      </c>
      <c r="P37" s="2861" t="s">
        <v>4837</v>
      </c>
      <c r="Q37" s="2861" t="s">
        <v>4837</v>
      </c>
      <c r="R37" s="1605" t="s">
        <v>389</v>
      </c>
      <c r="S37" s="597" t="s">
        <v>3322</v>
      </c>
      <c r="T37" s="762" t="str">
        <f t="shared" si="1"/>
        <v>B-5.1.2.8</v>
      </c>
    </row>
    <row r="38" spans="1:20" ht="33" customHeight="1">
      <c r="A38" s="762" t="s">
        <v>3323</v>
      </c>
      <c r="B38" s="592" t="s">
        <v>3324</v>
      </c>
      <c r="C38" s="128" t="s">
        <v>388</v>
      </c>
      <c r="D38" s="1405" t="s">
        <v>4191</v>
      </c>
      <c r="E38" s="1622" t="s">
        <v>4191</v>
      </c>
      <c r="F38" s="1609">
        <v>3</v>
      </c>
      <c r="G38" s="1606">
        <v>3</v>
      </c>
      <c r="H38" s="1606">
        <v>3</v>
      </c>
      <c r="I38" s="1606">
        <v>3</v>
      </c>
      <c r="J38" s="1606"/>
      <c r="K38" s="1606"/>
      <c r="L38" s="2861">
        <v>3</v>
      </c>
      <c r="M38" s="2861">
        <v>3</v>
      </c>
      <c r="N38" s="2861">
        <v>3</v>
      </c>
      <c r="O38" s="2861">
        <v>3</v>
      </c>
      <c r="P38" s="2861" t="s">
        <v>4837</v>
      </c>
      <c r="Q38" s="2861" t="s">
        <v>4837</v>
      </c>
      <c r="R38" s="1605" t="s">
        <v>389</v>
      </c>
      <c r="S38" s="597" t="s">
        <v>3325</v>
      </c>
      <c r="T38" s="762" t="str">
        <f t="shared" si="1"/>
        <v>B-5.1.2.9</v>
      </c>
    </row>
    <row r="39" spans="1:20" ht="33" customHeight="1">
      <c r="A39" s="762" t="s">
        <v>3326</v>
      </c>
      <c r="B39" s="592" t="s">
        <v>3327</v>
      </c>
      <c r="C39" s="128" t="s">
        <v>482</v>
      </c>
      <c r="D39" s="1405" t="s">
        <v>4191</v>
      </c>
      <c r="E39" s="1622" t="s">
        <v>4191</v>
      </c>
      <c r="F39" s="1609" t="s">
        <v>4191</v>
      </c>
      <c r="G39" s="1606" t="s">
        <v>4191</v>
      </c>
      <c r="H39" s="1606" t="s">
        <v>4191</v>
      </c>
      <c r="I39" s="1606" t="s">
        <v>4191</v>
      </c>
      <c r="J39" s="1606"/>
      <c r="K39" s="1606"/>
      <c r="L39" s="2861" t="s">
        <v>4837</v>
      </c>
      <c r="M39" s="2861" t="s">
        <v>4837</v>
      </c>
      <c r="N39" s="2861" t="s">
        <v>4837</v>
      </c>
      <c r="O39" s="2861" t="s">
        <v>4837</v>
      </c>
      <c r="P39" s="2861" t="s">
        <v>4837</v>
      </c>
      <c r="Q39" s="2861" t="s">
        <v>4837</v>
      </c>
      <c r="R39" s="1605" t="s">
        <v>483</v>
      </c>
      <c r="S39" s="597" t="s">
        <v>3328</v>
      </c>
      <c r="T39" s="762" t="str">
        <f t="shared" si="1"/>
        <v>B-5.1.2.10</v>
      </c>
    </row>
    <row r="40" spans="1:20" ht="35.25" customHeight="1">
      <c r="A40" s="762" t="s">
        <v>3329</v>
      </c>
      <c r="B40" s="592" t="s">
        <v>3330</v>
      </c>
      <c r="C40" s="128" t="s">
        <v>482</v>
      </c>
      <c r="D40" s="1405" t="s">
        <v>4191</v>
      </c>
      <c r="E40" s="1622" t="s">
        <v>4191</v>
      </c>
      <c r="F40" s="1609" t="s">
        <v>4191</v>
      </c>
      <c r="G40" s="1606" t="s">
        <v>4191</v>
      </c>
      <c r="H40" s="1606" t="s">
        <v>4191</v>
      </c>
      <c r="I40" s="1606" t="s">
        <v>4191</v>
      </c>
      <c r="J40" s="1606"/>
      <c r="K40" s="1606"/>
      <c r="L40" s="2861" t="s">
        <v>4837</v>
      </c>
      <c r="M40" s="2861" t="s">
        <v>4837</v>
      </c>
      <c r="N40" s="2861" t="s">
        <v>4837</v>
      </c>
      <c r="O40" s="2861" t="s">
        <v>4837</v>
      </c>
      <c r="P40" s="2861" t="s">
        <v>4837</v>
      </c>
      <c r="Q40" s="2861" t="s">
        <v>4837</v>
      </c>
      <c r="R40" s="1605" t="s">
        <v>483</v>
      </c>
      <c r="S40" s="597" t="s">
        <v>3331</v>
      </c>
      <c r="T40" s="762" t="str">
        <f t="shared" si="1"/>
        <v>B-5.1.2.11</v>
      </c>
    </row>
    <row r="41" spans="1:20" ht="35.25" customHeight="1">
      <c r="A41" s="762" t="s">
        <v>3332</v>
      </c>
      <c r="B41" s="592" t="s">
        <v>3333</v>
      </c>
      <c r="C41" s="128" t="s">
        <v>482</v>
      </c>
      <c r="D41" s="1405" t="s">
        <v>4191</v>
      </c>
      <c r="E41" s="1622" t="s">
        <v>4191</v>
      </c>
      <c r="F41" s="1609" t="s">
        <v>4191</v>
      </c>
      <c r="G41" s="1606" t="s">
        <v>4191</v>
      </c>
      <c r="H41" s="1606" t="s">
        <v>4191</v>
      </c>
      <c r="I41" s="1606" t="s">
        <v>4191</v>
      </c>
      <c r="J41" s="1606"/>
      <c r="K41" s="1606"/>
      <c r="L41" s="2861" t="s">
        <v>4837</v>
      </c>
      <c r="M41" s="2861" t="s">
        <v>4837</v>
      </c>
      <c r="N41" s="2861" t="s">
        <v>4837</v>
      </c>
      <c r="O41" s="2861" t="s">
        <v>4837</v>
      </c>
      <c r="P41" s="2861" t="s">
        <v>4837</v>
      </c>
      <c r="Q41" s="2861" t="s">
        <v>4837</v>
      </c>
      <c r="R41" s="1605" t="s">
        <v>483</v>
      </c>
      <c r="S41" s="597" t="s">
        <v>3334</v>
      </c>
      <c r="T41" s="762" t="str">
        <f t="shared" si="1"/>
        <v>B-5.1.2.12</v>
      </c>
    </row>
    <row r="42" spans="1:20" ht="35.25" customHeight="1">
      <c r="A42" s="762" t="s">
        <v>3335</v>
      </c>
      <c r="B42" s="592" t="s">
        <v>3336</v>
      </c>
      <c r="C42" s="128" t="s">
        <v>388</v>
      </c>
      <c r="D42" s="1405" t="s">
        <v>4191</v>
      </c>
      <c r="E42" s="1622" t="s">
        <v>4191</v>
      </c>
      <c r="F42" s="1609" t="s">
        <v>4191</v>
      </c>
      <c r="G42" s="1606" t="s">
        <v>4191</v>
      </c>
      <c r="H42" s="1606" t="s">
        <v>4191</v>
      </c>
      <c r="I42" s="1606" t="s">
        <v>4191</v>
      </c>
      <c r="J42" s="1606"/>
      <c r="K42" s="1606"/>
      <c r="L42" s="2861" t="s">
        <v>4837</v>
      </c>
      <c r="M42" s="2861" t="s">
        <v>4837</v>
      </c>
      <c r="N42" s="2861" t="s">
        <v>4837</v>
      </c>
      <c r="O42" s="2861" t="s">
        <v>4837</v>
      </c>
      <c r="P42" s="2861" t="s">
        <v>4837</v>
      </c>
      <c r="Q42" s="2861" t="s">
        <v>4837</v>
      </c>
      <c r="R42" s="1605" t="s">
        <v>389</v>
      </c>
      <c r="S42" s="597" t="s">
        <v>3337</v>
      </c>
      <c r="T42" s="762" t="str">
        <f t="shared" si="1"/>
        <v>B-5.1.2.13</v>
      </c>
    </row>
    <row r="43" spans="1:20" ht="30" customHeight="1">
      <c r="A43" s="762" t="s">
        <v>3338</v>
      </c>
      <c r="B43" s="592" t="s">
        <v>3339</v>
      </c>
      <c r="C43" s="128" t="s">
        <v>388</v>
      </c>
      <c r="D43" s="1405" t="s">
        <v>4191</v>
      </c>
      <c r="E43" s="1622" t="s">
        <v>4191</v>
      </c>
      <c r="F43" s="1609" t="s">
        <v>4191</v>
      </c>
      <c r="G43" s="1606" t="s">
        <v>4191</v>
      </c>
      <c r="H43" s="1606" t="s">
        <v>4191</v>
      </c>
      <c r="I43" s="1606" t="s">
        <v>4191</v>
      </c>
      <c r="J43" s="1606"/>
      <c r="K43" s="1606"/>
      <c r="L43" s="2861" t="s">
        <v>4837</v>
      </c>
      <c r="M43" s="2861" t="s">
        <v>4837</v>
      </c>
      <c r="N43" s="2861" t="s">
        <v>4837</v>
      </c>
      <c r="O43" s="2861" t="s">
        <v>4837</v>
      </c>
      <c r="P43" s="2861" t="s">
        <v>4837</v>
      </c>
      <c r="Q43" s="2861" t="s">
        <v>4837</v>
      </c>
      <c r="R43" s="1605" t="s">
        <v>389</v>
      </c>
      <c r="S43" s="597" t="s">
        <v>3340</v>
      </c>
      <c r="T43" s="762" t="str">
        <f t="shared" si="1"/>
        <v>B-5.1.2.14</v>
      </c>
    </row>
    <row r="44" spans="1:20" ht="35.25" customHeight="1">
      <c r="A44" s="762" t="s">
        <v>3341</v>
      </c>
      <c r="B44" s="592" t="s">
        <v>3342</v>
      </c>
      <c r="C44" s="128" t="s">
        <v>388</v>
      </c>
      <c r="D44" s="1405" t="s">
        <v>4191</v>
      </c>
      <c r="E44" s="1622" t="s">
        <v>4191</v>
      </c>
      <c r="F44" s="1609" t="s">
        <v>4191</v>
      </c>
      <c r="G44" s="1606" t="s">
        <v>4191</v>
      </c>
      <c r="H44" s="1606" t="s">
        <v>4191</v>
      </c>
      <c r="I44" s="1606" t="s">
        <v>4191</v>
      </c>
      <c r="J44" s="1606"/>
      <c r="K44" s="1606"/>
      <c r="L44" s="2861" t="s">
        <v>4837</v>
      </c>
      <c r="M44" s="2861" t="s">
        <v>4837</v>
      </c>
      <c r="N44" s="2861" t="s">
        <v>4837</v>
      </c>
      <c r="O44" s="2861" t="s">
        <v>4837</v>
      </c>
      <c r="P44" s="2861" t="s">
        <v>4837</v>
      </c>
      <c r="Q44" s="2861" t="s">
        <v>4837</v>
      </c>
      <c r="R44" s="1605" t="s">
        <v>389</v>
      </c>
      <c r="S44" s="597" t="s">
        <v>3343</v>
      </c>
      <c r="T44" s="762" t="str">
        <f t="shared" si="1"/>
        <v>B-5.1.2.15</v>
      </c>
    </row>
    <row r="45" spans="1:20" ht="55.5" customHeight="1">
      <c r="A45" s="762" t="s">
        <v>3344</v>
      </c>
      <c r="B45" s="592" t="s">
        <v>3345</v>
      </c>
      <c r="C45" s="128" t="s">
        <v>388</v>
      </c>
      <c r="D45" s="1405" t="s">
        <v>1098</v>
      </c>
      <c r="E45" s="1622" t="s">
        <v>1098</v>
      </c>
      <c r="F45" s="1609" t="s">
        <v>1098</v>
      </c>
      <c r="G45" s="1606" t="s">
        <v>1098</v>
      </c>
      <c r="H45" s="1606" t="s">
        <v>1098</v>
      </c>
      <c r="I45" s="1606" t="s">
        <v>1098</v>
      </c>
      <c r="J45" s="1606"/>
      <c r="K45" s="1606"/>
      <c r="L45" s="2861" t="s">
        <v>4837</v>
      </c>
      <c r="M45" s="2861" t="s">
        <v>4837</v>
      </c>
      <c r="N45" s="2861" t="s">
        <v>4837</v>
      </c>
      <c r="O45" s="2861" t="s">
        <v>4837</v>
      </c>
      <c r="P45" s="2861" t="s">
        <v>4837</v>
      </c>
      <c r="Q45" s="2861" t="s">
        <v>4837</v>
      </c>
      <c r="R45" s="1605" t="s">
        <v>389</v>
      </c>
      <c r="S45" s="597" t="s">
        <v>3346</v>
      </c>
      <c r="T45" s="762" t="str">
        <f t="shared" si="1"/>
        <v>B-5.1.2.16</v>
      </c>
    </row>
    <row r="46" spans="1:20" ht="41.25" customHeight="1">
      <c r="A46" s="762" t="s">
        <v>3347</v>
      </c>
      <c r="B46" s="592" t="s">
        <v>3348</v>
      </c>
      <c r="C46" s="128" t="s">
        <v>388</v>
      </c>
      <c r="D46" s="1405">
        <v>1</v>
      </c>
      <c r="E46" s="1622">
        <v>1</v>
      </c>
      <c r="F46" s="1609">
        <v>1</v>
      </c>
      <c r="G46" s="1606">
        <v>3</v>
      </c>
      <c r="H46" s="1606" t="s">
        <v>1098</v>
      </c>
      <c r="I46" s="1606">
        <v>2</v>
      </c>
      <c r="J46" s="1606"/>
      <c r="K46" s="1606"/>
      <c r="L46" s="1606">
        <v>2</v>
      </c>
      <c r="M46" s="2861" t="s">
        <v>4837</v>
      </c>
      <c r="N46" s="1606">
        <v>3</v>
      </c>
      <c r="O46" s="1606">
        <v>1</v>
      </c>
      <c r="P46" s="1606">
        <v>1</v>
      </c>
      <c r="Q46" s="1606">
        <v>1</v>
      </c>
      <c r="R46" s="1605" t="s">
        <v>389</v>
      </c>
      <c r="S46" s="597" t="s">
        <v>3349</v>
      </c>
      <c r="T46" s="762" t="str">
        <f t="shared" si="1"/>
        <v>B-5.1.2.17</v>
      </c>
    </row>
    <row r="47" spans="1:20">
      <c r="A47" s="1625" t="s">
        <v>3013</v>
      </c>
      <c r="B47" s="1626"/>
      <c r="C47" s="1627"/>
      <c r="D47" s="1628"/>
      <c r="E47" s="1628"/>
      <c r="T47" s="440" t="str">
        <f t="shared" si="1"/>
        <v>Content!A1</v>
      </c>
    </row>
  </sheetData>
  <mergeCells count="7">
    <mergeCell ref="A7:J7"/>
    <mergeCell ref="K7:T7"/>
    <mergeCell ref="D5:J5"/>
    <mergeCell ref="D1:J1"/>
    <mergeCell ref="D4:J4"/>
    <mergeCell ref="D3:J3"/>
    <mergeCell ref="D2:J2"/>
  </mergeCells>
  <hyperlinks>
    <hyperlink ref="A47" location="Content!A1" tooltip="back to content" display="Content!A1" xr:uid="{00000000-0004-0000-1F00-000000000000}"/>
  </hyperlinks>
  <printOptions horizontalCentered="1"/>
  <pageMargins left="0.23622047244094499" right="0.23622047244094499" top="0.70866141732283505" bottom="0.23622047244094499" header="0.196850393700787" footer="3.9370078740157501E-2"/>
  <pageSetup paperSize="9" scale="53" orientation="landscape" r:id="rId1"/>
  <headerFooter>
    <oddHeader>&amp;C&amp;K000000&amp;G</oddHeader>
    <oddFooter>&amp;R&amp;P of &amp;N</oddFooter>
    <firstFooter>&amp;R&amp;P of &amp;N</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V78"/>
  <sheetViews>
    <sheetView showGridLines="0" rightToLeft="1" view="pageBreakPreview" zoomScale="55" zoomScaleNormal="55" zoomScaleSheetLayoutView="55" workbookViewId="0">
      <selection activeCell="F1" sqref="F1:F4"/>
    </sheetView>
  </sheetViews>
  <sheetFormatPr defaultColWidth="9" defaultRowHeight="14"/>
  <cols>
    <col min="1" max="1" width="12.6328125" style="1629" customWidth="1"/>
    <col min="2" max="2" width="59.453125" style="1630" customWidth="1"/>
    <col min="3" max="3" width="57" style="1631" customWidth="1"/>
    <col min="4" max="4" width="72.6328125" style="1631" customWidth="1"/>
    <col min="5" max="5" width="61.453125" style="1631" customWidth="1"/>
    <col min="6" max="6" width="53.6328125" style="1631" customWidth="1"/>
    <col min="7" max="7" width="75.36328125" style="1631" customWidth="1"/>
    <col min="8" max="8" width="12.6328125" style="1631" customWidth="1"/>
    <col min="9" max="256" width="9.36328125" style="1631" customWidth="1"/>
  </cols>
  <sheetData>
    <row r="1" spans="1:12" ht="25.25" customHeight="1">
      <c r="A1" s="1632" t="s">
        <v>196</v>
      </c>
      <c r="B1" s="1633"/>
      <c r="C1" s="2862" t="s">
        <v>4533</v>
      </c>
      <c r="D1" s="361"/>
      <c r="E1" s="357"/>
      <c r="F1" s="2858" t="s">
        <v>4806</v>
      </c>
      <c r="G1" s="681"/>
      <c r="H1" s="85" t="s">
        <v>1264</v>
      </c>
      <c r="I1" s="142"/>
      <c r="J1" s="142"/>
      <c r="K1" s="142"/>
      <c r="L1" s="142"/>
    </row>
    <row r="2" spans="1:12" ht="25.25" customHeight="1">
      <c r="A2" s="1632" t="s">
        <v>199</v>
      </c>
      <c r="B2" s="1633"/>
      <c r="C2" s="2862" t="s">
        <v>4798</v>
      </c>
      <c r="D2" s="361"/>
      <c r="E2" s="357"/>
      <c r="F2" s="679" t="s">
        <v>5062</v>
      </c>
      <c r="G2" s="681"/>
      <c r="H2" s="85" t="s">
        <v>102</v>
      </c>
      <c r="I2" s="142"/>
      <c r="J2" s="142"/>
      <c r="K2" s="142"/>
      <c r="L2" s="142"/>
    </row>
    <row r="3" spans="1:12" ht="25.25" customHeight="1">
      <c r="A3" s="1634" t="s">
        <v>201</v>
      </c>
      <c r="B3" s="1633"/>
      <c r="C3" s="2862" t="s">
        <v>4799</v>
      </c>
      <c r="D3" s="361"/>
      <c r="E3" s="357"/>
      <c r="F3" s="679" t="s">
        <v>5063</v>
      </c>
      <c r="G3" s="681"/>
      <c r="H3" s="85" t="s">
        <v>104</v>
      </c>
      <c r="I3" s="142"/>
      <c r="J3" s="142"/>
      <c r="K3" s="142"/>
      <c r="L3" s="142"/>
    </row>
    <row r="4" spans="1:12" ht="25.25" customHeight="1">
      <c r="A4" s="1635" t="s">
        <v>203</v>
      </c>
      <c r="B4" s="1636"/>
      <c r="C4" s="2770">
        <v>45238</v>
      </c>
      <c r="D4" s="361"/>
      <c r="E4" s="357"/>
      <c r="F4" s="2863">
        <v>45238</v>
      </c>
      <c r="G4" s="681"/>
      <c r="H4" s="85" t="s">
        <v>106</v>
      </c>
      <c r="I4" s="142"/>
      <c r="J4" s="142"/>
      <c r="K4" s="142"/>
      <c r="L4" s="142"/>
    </row>
    <row r="5" spans="1:12" ht="40.25" customHeight="1">
      <c r="A5" s="1637" t="s">
        <v>205</v>
      </c>
      <c r="B5" s="1636"/>
      <c r="C5" s="1638"/>
      <c r="D5" s="361"/>
      <c r="E5" s="357"/>
      <c r="F5" s="679"/>
      <c r="G5" s="383"/>
      <c r="H5" s="85" t="s">
        <v>108</v>
      </c>
      <c r="I5" s="142"/>
      <c r="J5" s="142"/>
      <c r="K5" s="142"/>
      <c r="L5" s="142"/>
    </row>
    <row r="6" spans="1:12" ht="20" customHeight="1">
      <c r="A6" s="1587" t="s">
        <v>3350</v>
      </c>
      <c r="B6" s="1588"/>
      <c r="C6" s="1639"/>
      <c r="D6" s="1640"/>
      <c r="E6" s="1641"/>
      <c r="F6" s="1200"/>
      <c r="G6" s="1639"/>
      <c r="H6" s="1591" t="s">
        <v>3236</v>
      </c>
      <c r="I6" s="142"/>
      <c r="J6" s="142"/>
      <c r="K6" s="142"/>
      <c r="L6" s="142"/>
    </row>
    <row r="7" spans="1:12" ht="20" customHeight="1">
      <c r="A7" s="1642" t="s">
        <v>3351</v>
      </c>
      <c r="B7" s="1643"/>
      <c r="C7" s="1644"/>
      <c r="D7" s="356"/>
      <c r="E7" s="1645"/>
      <c r="F7" s="690"/>
      <c r="G7" s="1644"/>
      <c r="H7" s="356" t="s">
        <v>3352</v>
      </c>
      <c r="I7" s="142"/>
      <c r="J7" s="142"/>
      <c r="K7" s="142"/>
      <c r="L7" s="142"/>
    </row>
    <row r="8" spans="1:12" ht="25.25" customHeight="1">
      <c r="A8" s="1646" t="s">
        <v>3353</v>
      </c>
      <c r="B8" s="1610"/>
      <c r="C8" s="3023"/>
      <c r="D8" s="3024"/>
      <c r="E8" s="3538"/>
      <c r="F8" s="3539"/>
      <c r="G8" s="1647"/>
      <c r="H8" s="1647" t="s">
        <v>3354</v>
      </c>
      <c r="I8" s="142"/>
      <c r="J8" s="142"/>
      <c r="K8" s="142"/>
      <c r="L8" s="142"/>
    </row>
    <row r="9" spans="1:12">
      <c r="A9" s="1648" t="s">
        <v>3241</v>
      </c>
      <c r="B9" s="1649" t="s">
        <v>937</v>
      </c>
      <c r="C9" s="1650" t="s">
        <v>541</v>
      </c>
      <c r="D9" s="1650" t="s">
        <v>3355</v>
      </c>
      <c r="E9" s="798" t="s">
        <v>224</v>
      </c>
      <c r="F9" s="1651" t="s">
        <v>542</v>
      </c>
      <c r="G9" s="1652" t="s">
        <v>409</v>
      </c>
      <c r="H9" s="1652" t="s">
        <v>358</v>
      </c>
      <c r="I9" s="142"/>
      <c r="J9" s="142"/>
      <c r="K9" s="142"/>
      <c r="L9" s="142"/>
    </row>
    <row r="10" spans="1:12" ht="60.75" customHeight="1">
      <c r="A10" s="762" t="s">
        <v>3356</v>
      </c>
      <c r="B10" s="1653" t="s">
        <v>3357</v>
      </c>
      <c r="C10" s="2864" t="s">
        <v>559</v>
      </c>
      <c r="D10" s="2864"/>
      <c r="E10" s="1110"/>
      <c r="F10" s="553" t="str">
        <f t="shared" ref="F10:F15" si="0">IF(C10="نعم","Yes",IF(C10="لا","No",""))</f>
        <v>Yes</v>
      </c>
      <c r="G10" s="1610" t="s">
        <v>3358</v>
      </c>
      <c r="H10" s="762" t="s">
        <v>3356</v>
      </c>
      <c r="I10" s="142"/>
      <c r="J10" s="142"/>
      <c r="K10" s="142"/>
      <c r="L10" s="142"/>
    </row>
    <row r="11" spans="1:12" ht="44.25" customHeight="1">
      <c r="A11" s="762" t="s">
        <v>3359</v>
      </c>
      <c r="B11" s="1653" t="s">
        <v>3360</v>
      </c>
      <c r="C11" s="2864" t="s">
        <v>559</v>
      </c>
      <c r="D11" s="2864"/>
      <c r="E11" s="1110"/>
      <c r="F11" s="553" t="str">
        <f t="shared" si="0"/>
        <v>Yes</v>
      </c>
      <c r="G11" s="1610" t="s">
        <v>3361</v>
      </c>
      <c r="H11" s="762" t="s">
        <v>3359</v>
      </c>
      <c r="I11" s="142"/>
      <c r="J11" s="142"/>
      <c r="K11" s="142"/>
      <c r="L11" s="142"/>
    </row>
    <row r="12" spans="1:12" ht="75" customHeight="1">
      <c r="A12" s="762" t="s">
        <v>3362</v>
      </c>
      <c r="B12" s="1653" t="s">
        <v>3363</v>
      </c>
      <c r="C12" s="2864" t="s">
        <v>559</v>
      </c>
      <c r="D12" s="2864"/>
      <c r="E12" s="1110"/>
      <c r="F12" s="553" t="str">
        <f t="shared" si="0"/>
        <v>Yes</v>
      </c>
      <c r="G12" s="1610" t="s">
        <v>3364</v>
      </c>
      <c r="H12" s="762" t="s">
        <v>3362</v>
      </c>
      <c r="I12" s="142"/>
      <c r="J12" s="142"/>
      <c r="K12" s="142"/>
      <c r="L12" s="142"/>
    </row>
    <row r="13" spans="1:12" ht="69" customHeight="1">
      <c r="A13" s="762" t="s">
        <v>3365</v>
      </c>
      <c r="B13" s="1654" t="s">
        <v>3366</v>
      </c>
      <c r="C13" s="2864"/>
      <c r="D13" s="2864"/>
      <c r="E13" s="1110"/>
      <c r="F13" s="553" t="str">
        <f t="shared" si="0"/>
        <v/>
      </c>
      <c r="G13" s="1655" t="s">
        <v>3367</v>
      </c>
      <c r="H13" s="762" t="s">
        <v>3365</v>
      </c>
      <c r="I13" s="142"/>
      <c r="J13" s="142"/>
      <c r="K13" s="142"/>
      <c r="L13" s="142"/>
    </row>
    <row r="14" spans="1:12" ht="81" customHeight="1">
      <c r="A14" s="762" t="s">
        <v>3368</v>
      </c>
      <c r="B14" s="1653" t="s">
        <v>3369</v>
      </c>
      <c r="C14" s="2864" t="s">
        <v>546</v>
      </c>
      <c r="D14" s="2864"/>
      <c r="E14" s="1110"/>
      <c r="F14" s="553" t="str">
        <f t="shared" si="0"/>
        <v>No</v>
      </c>
      <c r="G14" s="1610" t="s">
        <v>3370</v>
      </c>
      <c r="H14" s="762" t="s">
        <v>3368</v>
      </c>
      <c r="I14" s="142"/>
      <c r="J14" s="142"/>
      <c r="K14" s="142"/>
      <c r="L14" s="142"/>
    </row>
    <row r="15" spans="1:12" ht="60" customHeight="1">
      <c r="A15" s="762" t="s">
        <v>3371</v>
      </c>
      <c r="B15" s="1653" t="s">
        <v>3372</v>
      </c>
      <c r="C15" s="2864" t="s">
        <v>559</v>
      </c>
      <c r="D15" s="2864"/>
      <c r="E15" s="1110"/>
      <c r="F15" s="553" t="str">
        <f t="shared" si="0"/>
        <v>Yes</v>
      </c>
      <c r="G15" s="597" t="s">
        <v>3373</v>
      </c>
      <c r="H15" s="762" t="s">
        <v>3371</v>
      </c>
      <c r="I15" s="142"/>
      <c r="J15" s="142"/>
      <c r="K15" s="142"/>
      <c r="L15" s="142"/>
    </row>
    <row r="16" spans="1:12" ht="83.25" customHeight="1">
      <c r="A16" s="762" t="s">
        <v>3374</v>
      </c>
      <c r="B16" s="1653" t="s">
        <v>3375</v>
      </c>
      <c r="C16" s="2864" t="s">
        <v>4192</v>
      </c>
      <c r="D16" s="2864"/>
      <c r="E16" s="1110"/>
      <c r="F16" s="2864" t="s">
        <v>5064</v>
      </c>
      <c r="G16" s="1655" t="s">
        <v>3376</v>
      </c>
      <c r="H16" s="762" t="s">
        <v>3374</v>
      </c>
      <c r="I16" s="142"/>
      <c r="J16" s="142"/>
      <c r="K16" s="142"/>
      <c r="L16" s="142"/>
    </row>
    <row r="17" spans="1:8" ht="25.25" customHeight="1">
      <c r="A17" s="1656" t="s">
        <v>3377</v>
      </c>
      <c r="B17" s="1657"/>
      <c r="C17" s="2870"/>
      <c r="D17" s="2871"/>
      <c r="E17" s="1657"/>
      <c r="F17" s="1658"/>
      <c r="G17" s="1659"/>
      <c r="H17" s="1659" t="s">
        <v>3378</v>
      </c>
    </row>
    <row r="18" spans="1:8">
      <c r="A18" s="1648" t="s">
        <v>3241</v>
      </c>
      <c r="B18" s="1648" t="s">
        <v>937</v>
      </c>
      <c r="C18" s="2872" t="s">
        <v>541</v>
      </c>
      <c r="D18" s="2872" t="s">
        <v>3355</v>
      </c>
      <c r="E18" s="798" t="s">
        <v>224</v>
      </c>
      <c r="F18" s="1648" t="s">
        <v>542</v>
      </c>
      <c r="G18" s="1648" t="s">
        <v>409</v>
      </c>
      <c r="H18" s="1648" t="s">
        <v>358</v>
      </c>
    </row>
    <row r="19" spans="1:8" ht="56">
      <c r="A19" s="319" t="s">
        <v>3379</v>
      </c>
      <c r="B19" s="1653" t="s">
        <v>3380</v>
      </c>
      <c r="C19" s="2864" t="s">
        <v>559</v>
      </c>
      <c r="D19" s="2864"/>
      <c r="E19" s="1110"/>
      <c r="F19" s="125" t="str">
        <f t="shared" ref="F19:F25" si="1">IF(C19="نعم","Yes",IF(C19="لا","No",""))</f>
        <v>Yes</v>
      </c>
      <c r="G19" s="597" t="s">
        <v>3381</v>
      </c>
      <c r="H19" s="319" t="s">
        <v>3379</v>
      </c>
    </row>
    <row r="20" spans="1:8" ht="70">
      <c r="A20" s="319" t="s">
        <v>3382</v>
      </c>
      <c r="B20" s="1653" t="s">
        <v>3383</v>
      </c>
      <c r="C20" s="2864" t="s">
        <v>559</v>
      </c>
      <c r="D20" s="2864"/>
      <c r="E20" s="1608"/>
      <c r="F20" s="125" t="str">
        <f t="shared" si="1"/>
        <v>Yes</v>
      </c>
      <c r="G20" s="597" t="s">
        <v>3384</v>
      </c>
      <c r="H20" s="319" t="s">
        <v>3382</v>
      </c>
    </row>
    <row r="21" spans="1:8" ht="44.25" customHeight="1">
      <c r="A21" s="319" t="s">
        <v>3385</v>
      </c>
      <c r="B21" s="1653" t="s">
        <v>3386</v>
      </c>
      <c r="C21" s="2864" t="s">
        <v>559</v>
      </c>
      <c r="D21" s="2864" t="s">
        <v>4193</v>
      </c>
      <c r="E21" s="2861" t="s">
        <v>5065</v>
      </c>
      <c r="F21" s="125" t="str">
        <f t="shared" si="1"/>
        <v>Yes</v>
      </c>
      <c r="G21" s="597" t="s">
        <v>3387</v>
      </c>
      <c r="H21" s="319" t="s">
        <v>3385</v>
      </c>
    </row>
    <row r="22" spans="1:8" ht="56">
      <c r="A22" s="319" t="s">
        <v>3388</v>
      </c>
      <c r="B22" s="1660" t="s">
        <v>3389</v>
      </c>
      <c r="C22" s="2864" t="s">
        <v>546</v>
      </c>
      <c r="D22" s="2864"/>
      <c r="E22" s="1606"/>
      <c r="F22" s="125" t="str">
        <f t="shared" si="1"/>
        <v>No</v>
      </c>
      <c r="G22" s="597" t="s">
        <v>3390</v>
      </c>
      <c r="H22" s="319" t="s">
        <v>3388</v>
      </c>
    </row>
    <row r="23" spans="1:8" ht="86.25" customHeight="1">
      <c r="A23" s="319" t="s">
        <v>3391</v>
      </c>
      <c r="B23" s="1654" t="s">
        <v>3392</v>
      </c>
      <c r="C23" s="2864" t="s">
        <v>559</v>
      </c>
      <c r="D23" s="2864" t="s">
        <v>4194</v>
      </c>
      <c r="E23" s="2865" t="s">
        <v>5066</v>
      </c>
      <c r="F23" s="125" t="str">
        <f t="shared" si="1"/>
        <v>Yes</v>
      </c>
      <c r="G23" s="597" t="s">
        <v>3393</v>
      </c>
      <c r="H23" s="319" t="s">
        <v>3391</v>
      </c>
    </row>
    <row r="24" spans="1:8" s="1661" customFormat="1" ht="67.5" customHeight="1">
      <c r="A24" s="319" t="s">
        <v>3394</v>
      </c>
      <c r="B24" s="1653" t="s">
        <v>3395</v>
      </c>
      <c r="C24" s="2864" t="s">
        <v>559</v>
      </c>
      <c r="D24" s="2864"/>
      <c r="E24" s="1606"/>
      <c r="F24" s="125" t="str">
        <f t="shared" si="1"/>
        <v>Yes</v>
      </c>
      <c r="G24" s="597" t="s">
        <v>3396</v>
      </c>
      <c r="H24" s="319" t="s">
        <v>3394</v>
      </c>
    </row>
    <row r="25" spans="1:8" ht="84">
      <c r="A25" s="319" t="s">
        <v>3397</v>
      </c>
      <c r="B25" s="1660" t="s">
        <v>3398</v>
      </c>
      <c r="C25" s="2864" t="s">
        <v>559</v>
      </c>
      <c r="D25" s="2864"/>
      <c r="E25" s="1608"/>
      <c r="F25" s="125" t="str">
        <f t="shared" si="1"/>
        <v>Yes</v>
      </c>
      <c r="G25" s="597" t="s">
        <v>3399</v>
      </c>
      <c r="H25" s="319" t="s">
        <v>3397</v>
      </c>
    </row>
    <row r="26" spans="1:8" ht="25.25" customHeight="1">
      <c r="A26" s="1656" t="s">
        <v>3377</v>
      </c>
      <c r="B26" s="1657"/>
      <c r="C26" s="2870"/>
      <c r="D26" s="2871"/>
      <c r="E26" s="1657"/>
      <c r="F26" s="1658"/>
      <c r="G26" s="1659"/>
      <c r="H26" s="1659" t="s">
        <v>3378</v>
      </c>
    </row>
    <row r="27" spans="1:8">
      <c r="A27" s="1648" t="s">
        <v>3241</v>
      </c>
      <c r="B27" s="1650" t="s">
        <v>937</v>
      </c>
      <c r="C27" s="2873" t="s">
        <v>541</v>
      </c>
      <c r="D27" s="2873" t="s">
        <v>3355</v>
      </c>
      <c r="E27" s="798" t="s">
        <v>224</v>
      </c>
      <c r="F27" s="1651" t="s">
        <v>542</v>
      </c>
      <c r="G27" s="1652" t="s">
        <v>409</v>
      </c>
      <c r="H27" s="1652" t="s">
        <v>358</v>
      </c>
    </row>
    <row r="28" spans="1:8" ht="70">
      <c r="A28" s="319" t="s">
        <v>3400</v>
      </c>
      <c r="B28" s="1653" t="s">
        <v>3401</v>
      </c>
      <c r="C28" s="2864" t="s">
        <v>546</v>
      </c>
      <c r="D28" s="2864" t="s">
        <v>4195</v>
      </c>
      <c r="E28" s="1606"/>
      <c r="F28" s="553" t="str">
        <f>IF(C28="نعم","Yes",IF(C28="لا","No",""))</f>
        <v>No</v>
      </c>
      <c r="G28" s="597" t="s">
        <v>3402</v>
      </c>
      <c r="H28" s="319" t="s">
        <v>3400</v>
      </c>
    </row>
    <row r="29" spans="1:8" ht="72.75" customHeight="1">
      <c r="A29" s="319" t="s">
        <v>3403</v>
      </c>
      <c r="B29" s="1653" t="s">
        <v>3404</v>
      </c>
      <c r="C29" s="2864" t="s">
        <v>4196</v>
      </c>
      <c r="D29" s="2864"/>
      <c r="E29" s="1606"/>
      <c r="F29" s="2864" t="s">
        <v>5067</v>
      </c>
      <c r="G29" s="597" t="s">
        <v>3405</v>
      </c>
      <c r="H29" s="319" t="s">
        <v>3403</v>
      </c>
    </row>
    <row r="30" spans="1:8" ht="60" customHeight="1">
      <c r="A30" s="319" t="s">
        <v>3406</v>
      </c>
      <c r="B30" s="1660" t="s">
        <v>3407</v>
      </c>
      <c r="C30" s="2864" t="s">
        <v>546</v>
      </c>
      <c r="D30" s="2864" t="s">
        <v>4197</v>
      </c>
      <c r="E30" s="1606"/>
      <c r="F30" s="553" t="str">
        <f>IF(C30="نعم","Yes",IF(C30="لا","No",""))</f>
        <v>No</v>
      </c>
      <c r="G30" s="597" t="s">
        <v>3408</v>
      </c>
      <c r="H30" s="319" t="s">
        <v>3406</v>
      </c>
    </row>
    <row r="31" spans="1:8" ht="70">
      <c r="A31" s="319" t="s">
        <v>3409</v>
      </c>
      <c r="B31" s="1653" t="s">
        <v>3410</v>
      </c>
      <c r="C31" s="2864" t="s">
        <v>559</v>
      </c>
      <c r="D31" s="2864"/>
      <c r="E31" s="1606"/>
      <c r="F31" s="553" t="str">
        <f>IF(C31="نعم","Yes",IF(C31="لا","No",""))</f>
        <v>Yes</v>
      </c>
      <c r="G31" s="597" t="s">
        <v>3411</v>
      </c>
      <c r="H31" s="319" t="s">
        <v>3409</v>
      </c>
    </row>
    <row r="32" spans="1:8" ht="56">
      <c r="A32" s="319" t="s">
        <v>3412</v>
      </c>
      <c r="B32" s="1653" t="s">
        <v>3413</v>
      </c>
      <c r="C32" s="2864" t="s">
        <v>559</v>
      </c>
      <c r="D32" s="2864"/>
      <c r="E32" s="1606"/>
      <c r="F32" s="553" t="str">
        <f>IF(C32="نعم","Yes",IF(C32="لا","No",""))</f>
        <v>Yes</v>
      </c>
      <c r="G32" s="597" t="s">
        <v>3414</v>
      </c>
      <c r="H32" s="319" t="s">
        <v>3412</v>
      </c>
    </row>
    <row r="33" spans="1:8" ht="75" customHeight="1">
      <c r="A33" s="319" t="s">
        <v>3415</v>
      </c>
      <c r="B33" s="1653" t="s">
        <v>3416</v>
      </c>
      <c r="C33" s="2864" t="s">
        <v>559</v>
      </c>
      <c r="D33" s="2864"/>
      <c r="E33" s="1606"/>
      <c r="F33" s="553" t="str">
        <f>IF(C33="نعم","Yes",IF(C33="لا","No",""))</f>
        <v>Yes</v>
      </c>
      <c r="G33" s="597" t="s">
        <v>3417</v>
      </c>
      <c r="H33" s="319" t="s">
        <v>3415</v>
      </c>
    </row>
    <row r="34" spans="1:8" ht="78" customHeight="1">
      <c r="A34" s="319" t="s">
        <v>3418</v>
      </c>
      <c r="B34" s="1653" t="s">
        <v>3419</v>
      </c>
      <c r="C34" s="2864" t="s">
        <v>4192</v>
      </c>
      <c r="D34" s="2864"/>
      <c r="E34" s="1606"/>
      <c r="F34" s="2864" t="s">
        <v>5064</v>
      </c>
      <c r="G34" s="57" t="s">
        <v>3420</v>
      </c>
      <c r="H34" s="319" t="s">
        <v>3418</v>
      </c>
    </row>
    <row r="35" spans="1:8" ht="27.75" customHeight="1">
      <c r="A35" s="1663" t="s">
        <v>3421</v>
      </c>
      <c r="B35" s="1664"/>
      <c r="C35" s="2874"/>
      <c r="D35" s="2875"/>
      <c r="E35" s="1666"/>
      <c r="F35" s="1665"/>
      <c r="G35" s="1667"/>
      <c r="H35" s="1213" t="s">
        <v>3422</v>
      </c>
    </row>
    <row r="36" spans="1:8">
      <c r="A36" s="1648" t="s">
        <v>3241</v>
      </c>
      <c r="B36" s="1650" t="s">
        <v>937</v>
      </c>
      <c r="C36" s="2873" t="s">
        <v>541</v>
      </c>
      <c r="D36" s="2873" t="s">
        <v>3355</v>
      </c>
      <c r="E36" s="798" t="s">
        <v>224</v>
      </c>
      <c r="F36" s="1651" t="s">
        <v>542</v>
      </c>
      <c r="G36" s="1652" t="s">
        <v>409</v>
      </c>
      <c r="H36" s="1652" t="s">
        <v>358</v>
      </c>
    </row>
    <row r="37" spans="1:8" ht="65" customHeight="1">
      <c r="A37" s="762" t="s">
        <v>3423</v>
      </c>
      <c r="B37" s="1653" t="s">
        <v>3424</v>
      </c>
      <c r="C37" s="2864" t="s">
        <v>546</v>
      </c>
      <c r="D37" s="2864"/>
      <c r="E37" s="1606"/>
      <c r="F37" s="553" t="str">
        <f>IF(C37="نعم","Yes",IF(C37="لا","No",""))</f>
        <v>No</v>
      </c>
      <c r="G37" s="1610" t="s">
        <v>3425</v>
      </c>
      <c r="H37" s="762" t="s">
        <v>3423</v>
      </c>
    </row>
    <row r="38" spans="1:8" ht="65" customHeight="1">
      <c r="A38" s="762" t="s">
        <v>3426</v>
      </c>
      <c r="B38" s="1653" t="s">
        <v>3427</v>
      </c>
      <c r="C38" s="2864" t="s">
        <v>546</v>
      </c>
      <c r="D38" s="2864" t="s">
        <v>4198</v>
      </c>
      <c r="E38" s="2861" t="s">
        <v>5068</v>
      </c>
      <c r="F38" s="553" t="str">
        <f t="shared" ref="F38:F42" si="2">IF(C38="نعم","Yes",IF(C38="لا","No",""))</f>
        <v>No</v>
      </c>
      <c r="G38" s="1610" t="s">
        <v>3428</v>
      </c>
      <c r="H38" s="762" t="s">
        <v>3426</v>
      </c>
    </row>
    <row r="39" spans="1:8" ht="65" customHeight="1">
      <c r="A39" s="762" t="s">
        <v>3429</v>
      </c>
      <c r="B39" s="1653" t="s">
        <v>3430</v>
      </c>
      <c r="C39" s="2864" t="s">
        <v>559</v>
      </c>
      <c r="D39" s="2864"/>
      <c r="E39" s="1606"/>
      <c r="F39" s="553" t="str">
        <f t="shared" si="2"/>
        <v>Yes</v>
      </c>
      <c r="G39" s="1610" t="s">
        <v>3431</v>
      </c>
      <c r="H39" s="762" t="s">
        <v>3429</v>
      </c>
    </row>
    <row r="40" spans="1:8" ht="65" customHeight="1">
      <c r="A40" s="762" t="s">
        <v>3432</v>
      </c>
      <c r="B40" s="1654" t="s">
        <v>3433</v>
      </c>
      <c r="C40" s="2864" t="s">
        <v>546</v>
      </c>
      <c r="D40" s="2864"/>
      <c r="E40" s="1606"/>
      <c r="F40" s="553" t="str">
        <f t="shared" si="2"/>
        <v>No</v>
      </c>
      <c r="G40" s="1655" t="s">
        <v>3434</v>
      </c>
      <c r="H40" s="762" t="s">
        <v>3432</v>
      </c>
    </row>
    <row r="41" spans="1:8" ht="65" customHeight="1">
      <c r="A41" s="762" t="s">
        <v>3435</v>
      </c>
      <c r="B41" s="1653" t="s">
        <v>3436</v>
      </c>
      <c r="C41" s="2864" t="s">
        <v>546</v>
      </c>
      <c r="D41" s="2864"/>
      <c r="E41" s="1606"/>
      <c r="F41" s="553" t="str">
        <f t="shared" si="2"/>
        <v>No</v>
      </c>
      <c r="G41" s="1610" t="s">
        <v>3437</v>
      </c>
      <c r="H41" s="762" t="s">
        <v>3435</v>
      </c>
    </row>
    <row r="42" spans="1:8" ht="65" customHeight="1">
      <c r="A42" s="762" t="s">
        <v>3438</v>
      </c>
      <c r="B42" s="1653" t="s">
        <v>3439</v>
      </c>
      <c r="C42" s="2864" t="s">
        <v>559</v>
      </c>
      <c r="D42" s="2864"/>
      <c r="E42" s="1606"/>
      <c r="F42" s="553" t="str">
        <f t="shared" si="2"/>
        <v>Yes</v>
      </c>
      <c r="G42" s="1655" t="s">
        <v>3440</v>
      </c>
      <c r="H42" s="762" t="s">
        <v>3438</v>
      </c>
    </row>
    <row r="43" spans="1:8" ht="65" customHeight="1">
      <c r="A43" s="762" t="s">
        <v>3441</v>
      </c>
      <c r="B43" s="1653" t="s">
        <v>3442</v>
      </c>
      <c r="C43" s="2876" t="s">
        <v>4192</v>
      </c>
      <c r="D43" s="2876"/>
      <c r="E43" s="127"/>
      <c r="F43" s="2864" t="s">
        <v>5064</v>
      </c>
      <c r="G43" s="62" t="s">
        <v>3443</v>
      </c>
      <c r="H43" s="762" t="s">
        <v>3441</v>
      </c>
    </row>
    <row r="44" spans="1:8" ht="29.25" customHeight="1">
      <c r="A44" s="1663" t="s">
        <v>3444</v>
      </c>
      <c r="B44" s="1664"/>
      <c r="C44" s="2874"/>
      <c r="D44" s="2875"/>
      <c r="E44" s="1666"/>
      <c r="F44" s="1665"/>
      <c r="G44" s="1667"/>
      <c r="H44" s="1213" t="s">
        <v>3445</v>
      </c>
    </row>
    <row r="45" spans="1:8">
      <c r="A45" s="1648" t="s">
        <v>3241</v>
      </c>
      <c r="B45" s="1668" t="s">
        <v>937</v>
      </c>
      <c r="C45" s="2873" t="s">
        <v>541</v>
      </c>
      <c r="D45" s="2873" t="s">
        <v>3355</v>
      </c>
      <c r="E45" s="798" t="s">
        <v>224</v>
      </c>
      <c r="F45" s="1651" t="s">
        <v>542</v>
      </c>
      <c r="G45" s="1652" t="s">
        <v>409</v>
      </c>
      <c r="H45" s="1652" t="s">
        <v>358</v>
      </c>
    </row>
    <row r="46" spans="1:8" ht="72" customHeight="1">
      <c r="A46" s="319" t="s">
        <v>3446</v>
      </c>
      <c r="B46" s="1653" t="s">
        <v>3447</v>
      </c>
      <c r="C46" s="2864" t="s">
        <v>546</v>
      </c>
      <c r="D46" s="2864" t="s">
        <v>4195</v>
      </c>
      <c r="E46" s="1623" t="s">
        <v>5069</v>
      </c>
      <c r="F46" s="1110" t="str">
        <f>IF(C46="نعم","Yes",IF(C46="لا","No",""))</f>
        <v>No</v>
      </c>
      <c r="G46" s="597" t="s">
        <v>3448</v>
      </c>
      <c r="H46" s="319" t="s">
        <v>3446</v>
      </c>
    </row>
    <row r="47" spans="1:8" ht="79.5" customHeight="1">
      <c r="A47" s="319" t="s">
        <v>3449</v>
      </c>
      <c r="B47" s="1653" t="s">
        <v>3450</v>
      </c>
      <c r="C47" s="2864" t="s">
        <v>559</v>
      </c>
      <c r="D47" s="2864"/>
      <c r="E47" s="1609"/>
      <c r="F47" s="1110" t="str">
        <f t="shared" ref="F47:F52" si="3">IF(C47="نعم","Yes",IF(C47="لا","No",""))</f>
        <v>Yes</v>
      </c>
      <c r="G47" s="597" t="s">
        <v>3451</v>
      </c>
      <c r="H47" s="319" t="s">
        <v>3449</v>
      </c>
    </row>
    <row r="48" spans="1:8" ht="60" customHeight="1">
      <c r="A48" s="319" t="s">
        <v>3452</v>
      </c>
      <c r="B48" s="1653" t="s">
        <v>3453</v>
      </c>
      <c r="C48" s="2864" t="s">
        <v>546</v>
      </c>
      <c r="D48" s="2864" t="s">
        <v>4199</v>
      </c>
      <c r="E48" s="2866" t="s">
        <v>5070</v>
      </c>
      <c r="F48" s="1110" t="str">
        <f t="shared" si="3"/>
        <v>No</v>
      </c>
      <c r="G48" s="597" t="s">
        <v>3454</v>
      </c>
      <c r="H48" s="319" t="s">
        <v>3452</v>
      </c>
    </row>
    <row r="49" spans="1:8" ht="80.25" customHeight="1">
      <c r="A49" s="319" t="s">
        <v>3455</v>
      </c>
      <c r="B49" s="1654" t="s">
        <v>3456</v>
      </c>
      <c r="C49" s="2864" t="s">
        <v>546</v>
      </c>
      <c r="D49" s="2864" t="s">
        <v>4200</v>
      </c>
      <c r="E49" s="2866" t="s">
        <v>5071</v>
      </c>
      <c r="F49" s="1110" t="str">
        <f t="shared" si="3"/>
        <v>No</v>
      </c>
      <c r="G49" s="597" t="s">
        <v>3457</v>
      </c>
      <c r="H49" s="319" t="s">
        <v>3455</v>
      </c>
    </row>
    <row r="50" spans="1:8" ht="69.75" customHeight="1">
      <c r="A50" s="319" t="s">
        <v>3458</v>
      </c>
      <c r="B50" s="1654" t="s">
        <v>3459</v>
      </c>
      <c r="C50" s="2864" t="s">
        <v>546</v>
      </c>
      <c r="D50" s="2864" t="s">
        <v>4195</v>
      </c>
      <c r="E50" s="1609" t="s">
        <v>5069</v>
      </c>
      <c r="F50" s="1110" t="str">
        <f t="shared" si="3"/>
        <v>No</v>
      </c>
      <c r="G50" s="597" t="s">
        <v>3460</v>
      </c>
      <c r="H50" s="319" t="s">
        <v>3458</v>
      </c>
    </row>
    <row r="51" spans="1:8" ht="60" customHeight="1">
      <c r="A51" s="319" t="s">
        <v>3461</v>
      </c>
      <c r="B51" s="1653" t="s">
        <v>3462</v>
      </c>
      <c r="C51" s="2864" t="s">
        <v>559</v>
      </c>
      <c r="D51" s="2864"/>
      <c r="E51" s="1609"/>
      <c r="F51" s="1110" t="str">
        <f t="shared" si="3"/>
        <v>Yes</v>
      </c>
      <c r="G51" s="597" t="s">
        <v>3463</v>
      </c>
      <c r="H51" s="319" t="s">
        <v>3461</v>
      </c>
    </row>
    <row r="52" spans="1:8" ht="83.25" customHeight="1">
      <c r="A52" s="319" t="s">
        <v>3464</v>
      </c>
      <c r="B52" s="1660" t="s">
        <v>3465</v>
      </c>
      <c r="C52" s="2864" t="s">
        <v>559</v>
      </c>
      <c r="D52" s="2864"/>
      <c r="E52" s="1609"/>
      <c r="F52" s="1110" t="str">
        <f t="shared" si="3"/>
        <v>Yes</v>
      </c>
      <c r="G52" s="597" t="s">
        <v>3466</v>
      </c>
      <c r="H52" s="319" t="s">
        <v>3464</v>
      </c>
    </row>
    <row r="53" spans="1:8" ht="29.25" customHeight="1">
      <c r="A53" s="1663" t="s">
        <v>3444</v>
      </c>
      <c r="B53" s="1664"/>
      <c r="C53" s="2874"/>
      <c r="D53" s="2875"/>
      <c r="E53" s="1666"/>
      <c r="F53" s="1665"/>
      <c r="G53" s="1667"/>
      <c r="H53" s="1213" t="s">
        <v>3445</v>
      </c>
    </row>
    <row r="54" spans="1:8">
      <c r="A54" s="1648" t="s">
        <v>3241</v>
      </c>
      <c r="B54" s="1668" t="s">
        <v>937</v>
      </c>
      <c r="C54" s="2873" t="s">
        <v>541</v>
      </c>
      <c r="D54" s="2873" t="s">
        <v>3355</v>
      </c>
      <c r="E54" s="798" t="s">
        <v>224</v>
      </c>
      <c r="F54" s="1651" t="s">
        <v>542</v>
      </c>
      <c r="G54" s="1652" t="s">
        <v>409</v>
      </c>
      <c r="H54" s="1652" t="s">
        <v>358</v>
      </c>
    </row>
    <row r="55" spans="1:8" ht="89.25" customHeight="1">
      <c r="A55" s="319" t="s">
        <v>3467</v>
      </c>
      <c r="B55" s="1653" t="s">
        <v>3468</v>
      </c>
      <c r="C55" s="2864" t="s">
        <v>546</v>
      </c>
      <c r="D55" s="2864" t="s">
        <v>4195</v>
      </c>
      <c r="E55" s="1609" t="s">
        <v>5069</v>
      </c>
      <c r="F55" s="1110" t="str">
        <f t="shared" ref="F55" si="4">IF(C55="نعم","Yes",IF(C55="لا","No",""))</f>
        <v>No</v>
      </c>
      <c r="G55" s="597" t="s">
        <v>3469</v>
      </c>
      <c r="H55" s="319" t="s">
        <v>3467</v>
      </c>
    </row>
    <row r="56" spans="1:8" ht="89.25" customHeight="1">
      <c r="A56" s="319" t="s">
        <v>3470</v>
      </c>
      <c r="B56" s="1653" t="s">
        <v>3471</v>
      </c>
      <c r="C56" s="2864" t="s">
        <v>4196</v>
      </c>
      <c r="D56" s="2717"/>
      <c r="E56" s="1669"/>
      <c r="F56" s="597"/>
      <c r="G56" s="597" t="s">
        <v>3472</v>
      </c>
      <c r="H56" s="319" t="s">
        <v>3470</v>
      </c>
    </row>
    <row r="57" spans="1:8" ht="60" customHeight="1">
      <c r="A57" s="319" t="s">
        <v>3473</v>
      </c>
      <c r="B57" s="1660" t="s">
        <v>3474</v>
      </c>
      <c r="C57" s="2864" t="s">
        <v>546</v>
      </c>
      <c r="D57" s="2717"/>
      <c r="E57" s="1669"/>
      <c r="F57" s="1110" t="str">
        <f t="shared" ref="F57:F60" si="5">IF(C57="نعم","Yes",IF(C57="لا","No",""))</f>
        <v>No</v>
      </c>
      <c r="G57" s="597" t="s">
        <v>3475</v>
      </c>
      <c r="H57" s="319" t="s">
        <v>3473</v>
      </c>
    </row>
    <row r="58" spans="1:8" ht="84.75" customHeight="1">
      <c r="A58" s="319" t="s">
        <v>3476</v>
      </c>
      <c r="B58" s="1653" t="s">
        <v>3477</v>
      </c>
      <c r="C58" s="2864" t="s">
        <v>559</v>
      </c>
      <c r="D58" s="2717"/>
      <c r="E58" s="1669"/>
      <c r="F58" s="1110" t="str">
        <f t="shared" si="5"/>
        <v>Yes</v>
      </c>
      <c r="G58" s="597" t="s">
        <v>3478</v>
      </c>
      <c r="H58" s="319" t="s">
        <v>3476</v>
      </c>
    </row>
    <row r="59" spans="1:8" ht="65.25" customHeight="1">
      <c r="A59" s="319" t="s">
        <v>3479</v>
      </c>
      <c r="B59" s="1653" t="s">
        <v>3480</v>
      </c>
      <c r="C59" s="2864" t="s">
        <v>546</v>
      </c>
      <c r="D59" s="2717"/>
      <c r="E59" s="1669"/>
      <c r="F59" s="1110" t="str">
        <f t="shared" si="5"/>
        <v>No</v>
      </c>
      <c r="G59" s="597" t="s">
        <v>3481</v>
      </c>
      <c r="H59" s="319" t="s">
        <v>3479</v>
      </c>
    </row>
    <row r="60" spans="1:8" ht="70.5" customHeight="1">
      <c r="A60" s="319" t="s">
        <v>3482</v>
      </c>
      <c r="B60" s="1653" t="s">
        <v>3483</v>
      </c>
      <c r="C60" s="2864" t="s">
        <v>546</v>
      </c>
      <c r="D60" s="2717" t="s">
        <v>4195</v>
      </c>
      <c r="E60" s="1609" t="s">
        <v>5069</v>
      </c>
      <c r="F60" s="1110" t="str">
        <f t="shared" si="5"/>
        <v>No</v>
      </c>
      <c r="G60" s="597" t="s">
        <v>3484</v>
      </c>
      <c r="H60" s="319" t="s">
        <v>3482</v>
      </c>
    </row>
    <row r="61" spans="1:8" ht="66.75" customHeight="1">
      <c r="A61" s="319" t="s">
        <v>3485</v>
      </c>
      <c r="B61" s="1653" t="s">
        <v>3486</v>
      </c>
      <c r="C61" s="2717" t="s">
        <v>4192</v>
      </c>
      <c r="D61" s="2717"/>
      <c r="E61" s="1669"/>
      <c r="F61" s="2864" t="s">
        <v>5064</v>
      </c>
      <c r="G61" s="597" t="s">
        <v>3487</v>
      </c>
      <c r="H61" s="319" t="s">
        <v>3485</v>
      </c>
    </row>
    <row r="62" spans="1:8" ht="27.75" customHeight="1">
      <c r="A62" s="1670" t="s">
        <v>3488</v>
      </c>
      <c r="B62" s="1671"/>
      <c r="C62" s="2877"/>
      <c r="D62" s="2878"/>
      <c r="E62" s="1673"/>
      <c r="F62" s="1672"/>
      <c r="G62" s="1674"/>
      <c r="H62" s="356" t="s">
        <v>3489</v>
      </c>
    </row>
    <row r="63" spans="1:8">
      <c r="A63" s="1648" t="s">
        <v>3241</v>
      </c>
      <c r="B63" s="1648" t="s">
        <v>937</v>
      </c>
      <c r="C63" s="2872" t="s">
        <v>541</v>
      </c>
      <c r="D63" s="2872" t="s">
        <v>3355</v>
      </c>
      <c r="E63" s="798" t="s">
        <v>224</v>
      </c>
      <c r="F63" s="1648" t="s">
        <v>542</v>
      </c>
      <c r="G63" s="1648" t="s">
        <v>409</v>
      </c>
      <c r="H63" s="1648" t="s">
        <v>358</v>
      </c>
    </row>
    <row r="64" spans="1:8" ht="64.25" customHeight="1">
      <c r="A64" s="1110" t="str">
        <f>H64</f>
        <v>B-5.2.5.1</v>
      </c>
      <c r="B64" s="1660" t="s">
        <v>3490</v>
      </c>
      <c r="C64" s="2645" t="s">
        <v>546</v>
      </c>
      <c r="D64" s="2867"/>
      <c r="E64" s="1675"/>
      <c r="F64" s="2645" t="s">
        <v>5072</v>
      </c>
      <c r="G64" s="57" t="s">
        <v>3491</v>
      </c>
      <c r="H64" s="1110" t="s">
        <v>3492</v>
      </c>
    </row>
    <row r="65" spans="1:8" ht="64.25" customHeight="1">
      <c r="A65" s="1110" t="str">
        <f t="shared" ref="A65:A75" si="6">H65</f>
        <v>B-5.2.5.2</v>
      </c>
      <c r="B65" s="1660" t="s">
        <v>3493</v>
      </c>
      <c r="C65" s="2645" t="s">
        <v>546</v>
      </c>
      <c r="D65" s="2867"/>
      <c r="E65" s="1675"/>
      <c r="F65" s="2645" t="s">
        <v>5072</v>
      </c>
      <c r="G65" s="57" t="s">
        <v>3494</v>
      </c>
      <c r="H65" s="1110" t="s">
        <v>3495</v>
      </c>
    </row>
    <row r="66" spans="1:8" ht="63" customHeight="1">
      <c r="A66" s="1110" t="str">
        <f t="shared" si="6"/>
        <v>B-5.2.5.3</v>
      </c>
      <c r="B66" s="1660" t="s">
        <v>3496</v>
      </c>
      <c r="C66" s="2645" t="s">
        <v>546</v>
      </c>
      <c r="D66" s="2867"/>
      <c r="E66" s="1675"/>
      <c r="F66" s="2645" t="s">
        <v>5072</v>
      </c>
      <c r="G66" s="57" t="s">
        <v>3497</v>
      </c>
      <c r="H66" s="1110" t="s">
        <v>3498</v>
      </c>
    </row>
    <row r="67" spans="1:8" ht="64.25" customHeight="1">
      <c r="A67" s="1110" t="str">
        <f t="shared" si="6"/>
        <v>B-5.2.5.4</v>
      </c>
      <c r="B67" s="1660" t="s">
        <v>3499</v>
      </c>
      <c r="C67" s="2645" t="s">
        <v>4201</v>
      </c>
      <c r="D67" s="2867"/>
      <c r="E67" s="1675"/>
      <c r="F67" s="2645" t="s">
        <v>5073</v>
      </c>
      <c r="G67" s="57" t="s">
        <v>3500</v>
      </c>
      <c r="H67" s="1110" t="s">
        <v>3501</v>
      </c>
    </row>
    <row r="68" spans="1:8" ht="64.25" customHeight="1">
      <c r="A68" s="1110" t="str">
        <f t="shared" si="6"/>
        <v>B-5.2.5.5</v>
      </c>
      <c r="B68" s="1660" t="s">
        <v>3502</v>
      </c>
      <c r="C68" s="2645"/>
      <c r="D68" s="2867"/>
      <c r="E68" s="1675"/>
      <c r="F68" s="2645"/>
      <c r="G68" s="57" t="s">
        <v>3503</v>
      </c>
      <c r="H68" s="1110" t="s">
        <v>3504</v>
      </c>
    </row>
    <row r="69" spans="1:8" ht="64.25" customHeight="1">
      <c r="A69" s="1110" t="str">
        <f t="shared" si="6"/>
        <v>B-5.2.5.6</v>
      </c>
      <c r="B69" s="1660" t="s">
        <v>3505</v>
      </c>
      <c r="C69" s="2645" t="s">
        <v>4179</v>
      </c>
      <c r="D69" s="2867"/>
      <c r="E69" s="1675"/>
      <c r="F69" s="2645" t="s">
        <v>3836</v>
      </c>
      <c r="G69" s="597" t="s">
        <v>3506</v>
      </c>
      <c r="H69" s="1110" t="s">
        <v>3507</v>
      </c>
    </row>
    <row r="70" spans="1:8" ht="64.25" customHeight="1">
      <c r="A70" s="1110" t="str">
        <f t="shared" si="6"/>
        <v>B-5.2.5.7</v>
      </c>
      <c r="B70" s="57" t="s">
        <v>3508</v>
      </c>
      <c r="C70" s="2868" t="s">
        <v>4202</v>
      </c>
      <c r="D70" s="2876"/>
      <c r="E70" s="127"/>
      <c r="F70" s="2645" t="s">
        <v>5074</v>
      </c>
      <c r="G70" s="57" t="s">
        <v>3509</v>
      </c>
      <c r="H70" s="1110" t="s">
        <v>3510</v>
      </c>
    </row>
    <row r="71" spans="1:8" ht="64.25" customHeight="1">
      <c r="A71" s="1110" t="str">
        <f t="shared" si="6"/>
        <v>B-5.2.5.8</v>
      </c>
      <c r="B71" s="1676" t="s">
        <v>3511</v>
      </c>
      <c r="C71" s="2645" t="s">
        <v>4203</v>
      </c>
      <c r="D71" s="2867"/>
      <c r="E71" s="1675"/>
      <c r="F71" s="2645" t="s">
        <v>5075</v>
      </c>
      <c r="G71" s="597" t="s">
        <v>3512</v>
      </c>
      <c r="H71" s="1110" t="s">
        <v>3513</v>
      </c>
    </row>
    <row r="72" spans="1:8" ht="64.25" customHeight="1">
      <c r="A72" s="1110" t="str">
        <f t="shared" si="6"/>
        <v>B-5.2.5.9</v>
      </c>
      <c r="B72" s="1676" t="s">
        <v>3514</v>
      </c>
      <c r="C72" s="2645" t="s">
        <v>546</v>
      </c>
      <c r="D72" s="2867"/>
      <c r="E72" s="1675"/>
      <c r="F72" s="2645" t="s">
        <v>3836</v>
      </c>
      <c r="G72" s="597" t="s">
        <v>3515</v>
      </c>
      <c r="H72" s="1110" t="s">
        <v>3516</v>
      </c>
    </row>
    <row r="73" spans="1:8" ht="63" customHeight="1">
      <c r="A73" s="1110" t="str">
        <f t="shared" si="6"/>
        <v>B-5.2.5.10</v>
      </c>
      <c r="B73" s="62" t="s">
        <v>3517</v>
      </c>
      <c r="C73" s="2627" t="s">
        <v>4204</v>
      </c>
      <c r="D73" s="2726"/>
      <c r="E73" s="127"/>
      <c r="F73" s="2645" t="s">
        <v>5076</v>
      </c>
      <c r="G73" s="62" t="s">
        <v>3518</v>
      </c>
      <c r="H73" s="1110" t="s">
        <v>3519</v>
      </c>
    </row>
    <row r="74" spans="1:8" ht="64.25" customHeight="1">
      <c r="A74" s="1110" t="str">
        <f t="shared" ref="A74" si="7">H74</f>
        <v>B-5.2.5.11</v>
      </c>
      <c r="B74" s="62" t="s">
        <v>3520</v>
      </c>
      <c r="C74" s="2627" t="s">
        <v>4205</v>
      </c>
      <c r="D74" s="2726" t="s">
        <v>4206</v>
      </c>
      <c r="E74" s="2869" t="s">
        <v>5078</v>
      </c>
      <c r="F74" s="2645" t="s">
        <v>5077</v>
      </c>
      <c r="G74" s="62" t="s">
        <v>3521</v>
      </c>
      <c r="H74" s="1110" t="s">
        <v>3522</v>
      </c>
    </row>
    <row r="75" spans="1:8" ht="64.25" customHeight="1">
      <c r="A75" s="1110" t="str">
        <f t="shared" si="6"/>
        <v>B-5.2.5.12</v>
      </c>
      <c r="B75" s="62" t="s">
        <v>3523</v>
      </c>
      <c r="C75" s="2627" t="s">
        <v>4179</v>
      </c>
      <c r="D75" s="2726"/>
      <c r="E75" s="127"/>
      <c r="F75" s="2645" t="s">
        <v>3836</v>
      </c>
      <c r="G75" s="62" t="s">
        <v>3524</v>
      </c>
      <c r="H75" s="1110" t="s">
        <v>3525</v>
      </c>
    </row>
    <row r="76" spans="1:8">
      <c r="A76" s="1402"/>
      <c r="B76" s="115" t="s">
        <v>259</v>
      </c>
      <c r="C76" s="142"/>
      <c r="D76" s="142"/>
      <c r="E76" s="142"/>
      <c r="F76" s="142"/>
      <c r="G76" s="142"/>
      <c r="H76" s="142"/>
    </row>
    <row r="78" spans="1:8">
      <c r="A78" s="1677"/>
      <c r="B78" s="1678"/>
      <c r="C78" s="1679"/>
      <c r="D78" s="1679"/>
      <c r="E78" s="142"/>
      <c r="F78" s="142"/>
      <c r="G78" s="142"/>
      <c r="H78" s="142"/>
    </row>
  </sheetData>
  <mergeCells count="2">
    <mergeCell ref="C8:D8"/>
    <mergeCell ref="E8:F8"/>
  </mergeCells>
  <dataValidations count="1">
    <dataValidation type="list" allowBlank="1" showInputMessage="1" showErrorMessage="1" sqref="C46:C52 C10:C15 C55 C57:C60 C37:C42 C30:C33 C28 C19:C25" xr:uid="{00000000-0002-0000-2000-000000000000}">
      <formula1>"نعم,لا"</formula1>
    </dataValidation>
  </dataValidations>
  <printOptions horizontalCentered="1"/>
  <pageMargins left="0.23622047244094499" right="0.23622047244094499" top="0.70866141732283505" bottom="0.23622047244094499" header="0.196850393700787" footer="3.9370078740157501E-2"/>
  <pageSetup paperSize="9" scale="53" orientation="landscape" r:id="rId1"/>
  <headerFooter>
    <oddHeader>&amp;C&amp;K000000&amp;G</oddHeader>
    <oddFooter>&amp;R&amp;P of &amp;N</oddFooter>
    <firstFooter>&amp;R&amp;P of &amp;N</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V24"/>
  <sheetViews>
    <sheetView showGridLines="0" rightToLeft="1" view="pageBreakPreview" zoomScale="40" zoomScaleNormal="88" zoomScaleSheetLayoutView="40" workbookViewId="0">
      <selection activeCell="F1" sqref="F1:F3"/>
    </sheetView>
  </sheetViews>
  <sheetFormatPr defaultColWidth="9" defaultRowHeight="14"/>
  <cols>
    <col min="1" max="1" width="12.6328125" style="1629" customWidth="1"/>
    <col min="2" max="2" width="59.453125" style="1630" customWidth="1"/>
    <col min="3" max="3" width="57" style="1631" customWidth="1"/>
    <col min="4" max="4" width="72.6328125" style="1631" customWidth="1"/>
    <col min="5" max="5" width="61.453125" style="1631" customWidth="1"/>
    <col min="6" max="6" width="53.6328125" style="1631" customWidth="1"/>
    <col min="7" max="7" width="75.36328125" style="1631" customWidth="1"/>
    <col min="8" max="8" width="12.6328125" style="1631" customWidth="1"/>
    <col min="9" max="256" width="9.36328125" style="1631" customWidth="1"/>
  </cols>
  <sheetData>
    <row r="1" spans="1:12" ht="25.25" customHeight="1">
      <c r="A1" s="1632" t="s">
        <v>196</v>
      </c>
      <c r="B1" s="1633" t="s">
        <v>4080</v>
      </c>
      <c r="C1" s="2862" t="s">
        <v>4533</v>
      </c>
      <c r="D1" s="361"/>
      <c r="E1" s="357"/>
      <c r="F1" s="2858" t="s">
        <v>4806</v>
      </c>
      <c r="G1" s="681"/>
      <c r="H1" s="85" t="s">
        <v>1264</v>
      </c>
      <c r="I1" s="142"/>
      <c r="J1" s="142"/>
      <c r="K1" s="142"/>
      <c r="L1" s="142"/>
    </row>
    <row r="2" spans="1:12" ht="25.25" customHeight="1">
      <c r="A2" s="1632" t="s">
        <v>199</v>
      </c>
      <c r="B2" s="1633"/>
      <c r="C2" s="2862" t="s">
        <v>4798</v>
      </c>
      <c r="D2" s="361"/>
      <c r="E2" s="357"/>
      <c r="F2" s="679" t="s">
        <v>5062</v>
      </c>
      <c r="G2" s="681"/>
      <c r="H2" s="85" t="s">
        <v>102</v>
      </c>
      <c r="I2" s="142"/>
      <c r="J2" s="142"/>
      <c r="K2" s="142"/>
      <c r="L2" s="142"/>
    </row>
    <row r="3" spans="1:12" ht="25.25" customHeight="1">
      <c r="A3" s="1634" t="s">
        <v>201</v>
      </c>
      <c r="B3" s="1633"/>
      <c r="C3" s="2862" t="s">
        <v>4799</v>
      </c>
      <c r="D3" s="361"/>
      <c r="E3" s="357"/>
      <c r="F3" s="679" t="s">
        <v>5063</v>
      </c>
      <c r="G3" s="681"/>
      <c r="H3" s="85" t="s">
        <v>104</v>
      </c>
      <c r="I3" s="142"/>
      <c r="J3" s="142"/>
      <c r="K3" s="142"/>
      <c r="L3" s="142"/>
    </row>
    <row r="4" spans="1:12" ht="25.25" customHeight="1">
      <c r="A4" s="1635" t="s">
        <v>203</v>
      </c>
      <c r="B4" s="1636"/>
      <c r="C4" s="2770">
        <v>45238</v>
      </c>
      <c r="D4" s="361"/>
      <c r="E4" s="357"/>
      <c r="F4" s="2863">
        <v>45238</v>
      </c>
      <c r="G4" s="681"/>
      <c r="H4" s="85" t="s">
        <v>106</v>
      </c>
      <c r="I4" s="142"/>
      <c r="J4" s="142"/>
      <c r="K4" s="142"/>
      <c r="L4" s="142"/>
    </row>
    <row r="5" spans="1:12" ht="40.25" customHeight="1">
      <c r="A5" s="1637" t="s">
        <v>205</v>
      </c>
      <c r="B5" s="1636"/>
      <c r="C5" s="1638"/>
      <c r="D5" s="361"/>
      <c r="E5" s="357"/>
      <c r="F5" s="679"/>
      <c r="G5" s="383"/>
      <c r="H5" s="85" t="s">
        <v>108</v>
      </c>
      <c r="I5" s="142"/>
      <c r="J5" s="142"/>
      <c r="K5" s="142"/>
      <c r="L5" s="142"/>
    </row>
    <row r="6" spans="1:12" ht="20" customHeight="1">
      <c r="A6" s="1587" t="s">
        <v>3350</v>
      </c>
      <c r="B6" s="1588"/>
      <c r="C6" s="1639"/>
      <c r="D6" s="1640"/>
      <c r="E6" s="1641"/>
      <c r="F6" s="1200"/>
      <c r="G6" s="1639"/>
      <c r="H6" s="1591" t="s">
        <v>3236</v>
      </c>
      <c r="I6" s="142"/>
      <c r="J6" s="142"/>
      <c r="K6" s="142"/>
      <c r="L6" s="142"/>
    </row>
    <row r="7" spans="1:12" ht="20" customHeight="1">
      <c r="A7" s="1642" t="s">
        <v>3526</v>
      </c>
      <c r="B7" s="1643"/>
      <c r="C7" s="1644"/>
      <c r="D7" s="356"/>
      <c r="E7" s="1645"/>
      <c r="F7" s="690"/>
      <c r="G7" s="1644"/>
      <c r="H7" s="356" t="s">
        <v>3527</v>
      </c>
      <c r="I7" s="142"/>
      <c r="J7" s="142"/>
      <c r="K7" s="142"/>
      <c r="L7" s="142"/>
    </row>
    <row r="8" spans="1:12" ht="27.75" customHeight="1">
      <c r="A8" s="1680" t="s">
        <v>3528</v>
      </c>
      <c r="B8" s="1681"/>
      <c r="C8" s="1682"/>
      <c r="D8" s="1683"/>
      <c r="E8" s="1385"/>
      <c r="F8" s="1682"/>
      <c r="G8" s="1684"/>
      <c r="H8" s="1685" t="s">
        <v>3529</v>
      </c>
      <c r="I8" s="142"/>
      <c r="J8" s="142"/>
      <c r="K8" s="142"/>
      <c r="L8" s="142"/>
    </row>
    <row r="9" spans="1:12">
      <c r="A9" s="1648" t="s">
        <v>3241</v>
      </c>
      <c r="B9" s="183" t="s">
        <v>937</v>
      </c>
      <c r="C9" s="1648" t="s">
        <v>541</v>
      </c>
      <c r="D9" s="1648" t="s">
        <v>3355</v>
      </c>
      <c r="E9" s="798" t="s">
        <v>224</v>
      </c>
      <c r="F9" s="1648" t="s">
        <v>542</v>
      </c>
      <c r="G9" s="1648" t="s">
        <v>409</v>
      </c>
      <c r="H9" s="1648" t="s">
        <v>358</v>
      </c>
      <c r="I9" s="142"/>
      <c r="J9" s="142"/>
      <c r="K9" s="142"/>
      <c r="L9" s="142"/>
    </row>
    <row r="10" spans="1:12" ht="82" customHeight="1">
      <c r="A10" s="1110" t="str">
        <f>H10</f>
        <v>B-5.3.1.1</v>
      </c>
      <c r="B10" s="1660" t="s">
        <v>3490</v>
      </c>
      <c r="C10" s="2238" t="s">
        <v>4081</v>
      </c>
      <c r="D10" s="2238" t="s">
        <v>4082</v>
      </c>
      <c r="E10" s="2879" t="s">
        <v>5083</v>
      </c>
      <c r="F10" s="2645" t="s">
        <v>3828</v>
      </c>
      <c r="G10" s="57" t="s">
        <v>3491</v>
      </c>
      <c r="H10" s="1110" t="s">
        <v>3530</v>
      </c>
      <c r="I10" s="142"/>
      <c r="J10" s="142"/>
      <c r="K10" s="142"/>
      <c r="L10" s="142"/>
    </row>
    <row r="11" spans="1:12" ht="64.25" customHeight="1">
      <c r="A11" s="1110" t="str">
        <f t="shared" ref="A11:A21" si="0">H11</f>
        <v>B-5.3.1.2</v>
      </c>
      <c r="B11" s="1660" t="s">
        <v>3493</v>
      </c>
      <c r="C11" s="2238" t="s">
        <v>4083</v>
      </c>
      <c r="D11" s="2238"/>
      <c r="E11" s="2879"/>
      <c r="F11" s="2645" t="s">
        <v>3836</v>
      </c>
      <c r="G11" s="57" t="s">
        <v>3494</v>
      </c>
      <c r="H11" s="1110" t="s">
        <v>3531</v>
      </c>
      <c r="I11" s="142"/>
      <c r="J11" s="142"/>
      <c r="K11" s="142"/>
      <c r="L11" s="142"/>
    </row>
    <row r="12" spans="1:12" ht="63" customHeight="1">
      <c r="A12" s="1110" t="str">
        <f t="shared" si="0"/>
        <v>B-5.3.1.3</v>
      </c>
      <c r="B12" s="1660" t="s">
        <v>3496</v>
      </c>
      <c r="C12" s="2238" t="s">
        <v>4084</v>
      </c>
      <c r="D12" s="2238"/>
      <c r="E12" s="2879"/>
      <c r="F12" s="2645" t="s">
        <v>5080</v>
      </c>
      <c r="G12" s="57" t="s">
        <v>3497</v>
      </c>
      <c r="H12" s="1110" t="s">
        <v>3532</v>
      </c>
      <c r="I12" s="142"/>
      <c r="J12" s="142"/>
      <c r="K12" s="142"/>
      <c r="L12" s="142"/>
    </row>
    <row r="13" spans="1:12" ht="88.5" customHeight="1">
      <c r="A13" s="1110" t="str">
        <f t="shared" si="0"/>
        <v>B-5.3.1.4</v>
      </c>
      <c r="B13" s="1660" t="s">
        <v>3499</v>
      </c>
      <c r="C13" s="2238" t="s">
        <v>4085</v>
      </c>
      <c r="D13" s="2238" t="s">
        <v>4086</v>
      </c>
      <c r="E13" s="2879" t="s">
        <v>5084</v>
      </c>
      <c r="F13" s="2645" t="s">
        <v>5079</v>
      </c>
      <c r="G13" s="57" t="s">
        <v>3500</v>
      </c>
      <c r="H13" s="1110" t="s">
        <v>3533</v>
      </c>
      <c r="I13" s="142"/>
      <c r="J13" s="142"/>
      <c r="K13" s="142"/>
      <c r="L13" s="142"/>
    </row>
    <row r="14" spans="1:12" ht="64.25" customHeight="1">
      <c r="A14" s="1110" t="str">
        <f t="shared" si="0"/>
        <v>B-5.3.1.5</v>
      </c>
      <c r="B14" s="1660" t="s">
        <v>3502</v>
      </c>
      <c r="C14" s="2238" t="s">
        <v>4092</v>
      </c>
      <c r="D14" s="2238" t="s">
        <v>4093</v>
      </c>
      <c r="E14" s="2879" t="s">
        <v>5085</v>
      </c>
      <c r="F14" s="2645" t="s">
        <v>5081</v>
      </c>
      <c r="G14" s="57" t="s">
        <v>3503</v>
      </c>
      <c r="H14" s="1110" t="s">
        <v>3534</v>
      </c>
      <c r="I14" s="142"/>
      <c r="J14" s="142"/>
      <c r="K14" s="142"/>
      <c r="L14" s="142"/>
    </row>
    <row r="15" spans="1:12" ht="64.25" customHeight="1">
      <c r="A15" s="1110" t="str">
        <f t="shared" si="0"/>
        <v>B-5.3.1.6</v>
      </c>
      <c r="B15" s="1660" t="s">
        <v>3505</v>
      </c>
      <c r="C15" s="2238"/>
      <c r="D15" s="2645"/>
      <c r="E15" s="2879"/>
      <c r="F15" s="2645"/>
      <c r="G15" s="597" t="s">
        <v>3506</v>
      </c>
      <c r="H15" s="1110" t="s">
        <v>3535</v>
      </c>
      <c r="I15" s="142"/>
      <c r="J15" s="142"/>
      <c r="K15" s="142"/>
      <c r="L15" s="142"/>
    </row>
    <row r="16" spans="1:12" ht="64.25" customHeight="1">
      <c r="A16" s="1110" t="str">
        <f t="shared" si="0"/>
        <v>B-5.3.1.7</v>
      </c>
      <c r="B16" s="57" t="s">
        <v>3508</v>
      </c>
      <c r="C16" s="2868"/>
      <c r="D16" s="2868"/>
      <c r="E16" s="2238"/>
      <c r="F16" s="2838"/>
      <c r="G16" s="57" t="s">
        <v>3509</v>
      </c>
      <c r="H16" s="1110" t="s">
        <v>3536</v>
      </c>
      <c r="I16" s="142"/>
      <c r="J16" s="142"/>
      <c r="K16" s="142"/>
      <c r="L16" s="142"/>
    </row>
    <row r="17" spans="1:8" ht="64.25" customHeight="1">
      <c r="A17" s="1110" t="str">
        <f t="shared" si="0"/>
        <v>B-5.3.1.8</v>
      </c>
      <c r="B17" s="1676" t="s">
        <v>3511</v>
      </c>
      <c r="C17" s="2238" t="s">
        <v>4090</v>
      </c>
      <c r="D17" s="2645" t="s">
        <v>4091</v>
      </c>
      <c r="E17" s="2879" t="s">
        <v>5082</v>
      </c>
      <c r="F17" s="2645" t="s">
        <v>3828</v>
      </c>
      <c r="G17" s="597" t="s">
        <v>3512</v>
      </c>
      <c r="H17" s="1110" t="s">
        <v>3537</v>
      </c>
    </row>
    <row r="18" spans="1:8" ht="64.25" customHeight="1">
      <c r="A18" s="1110" t="str">
        <f t="shared" si="0"/>
        <v>B-5.3.1.9</v>
      </c>
      <c r="B18" s="1676" t="s">
        <v>3514</v>
      </c>
      <c r="C18" s="2238" t="s">
        <v>4089</v>
      </c>
      <c r="D18" s="2645"/>
      <c r="E18" s="2879"/>
      <c r="F18" s="2645" t="s">
        <v>3836</v>
      </c>
      <c r="G18" s="597" t="s">
        <v>3515</v>
      </c>
      <c r="H18" s="1110" t="s">
        <v>3538</v>
      </c>
    </row>
    <row r="19" spans="1:8" ht="63" customHeight="1">
      <c r="A19" s="1110" t="str">
        <f t="shared" si="0"/>
        <v>B-5.3.1.10</v>
      </c>
      <c r="B19" s="62" t="s">
        <v>3517</v>
      </c>
      <c r="C19" s="2011" t="s">
        <v>4087</v>
      </c>
      <c r="D19" s="2011" t="s">
        <v>4088</v>
      </c>
      <c r="E19" s="2238" t="s">
        <v>5086</v>
      </c>
      <c r="F19" s="2627" t="s">
        <v>5076</v>
      </c>
      <c r="G19" s="62" t="s">
        <v>3518</v>
      </c>
      <c r="H19" s="1110" t="s">
        <v>3539</v>
      </c>
    </row>
    <row r="20" spans="1:8" ht="64.25" customHeight="1">
      <c r="A20" s="1110" t="str">
        <f t="shared" si="0"/>
        <v>B-5.3.1.11</v>
      </c>
      <c r="B20" s="62" t="s">
        <v>3520</v>
      </c>
      <c r="C20" s="2011"/>
      <c r="D20" s="2011"/>
      <c r="E20" s="127"/>
      <c r="F20" s="127"/>
      <c r="G20" s="62" t="s">
        <v>3521</v>
      </c>
      <c r="H20" s="1110" t="s">
        <v>3540</v>
      </c>
    </row>
    <row r="21" spans="1:8" ht="64.25" customHeight="1">
      <c r="A21" s="1110" t="str">
        <f t="shared" si="0"/>
        <v>B-5.3.1.12</v>
      </c>
      <c r="B21" s="62" t="s">
        <v>3523</v>
      </c>
      <c r="C21" s="2011"/>
      <c r="D21" s="2011"/>
      <c r="E21" s="127"/>
      <c r="F21" s="127"/>
      <c r="G21" s="62" t="s">
        <v>3524</v>
      </c>
      <c r="H21" s="1110" t="s">
        <v>3541</v>
      </c>
    </row>
    <row r="22" spans="1:8">
      <c r="A22" s="1402"/>
      <c r="B22" s="115" t="s">
        <v>259</v>
      </c>
      <c r="C22" s="142"/>
      <c r="D22" s="142"/>
      <c r="E22" s="142"/>
      <c r="F22" s="142"/>
      <c r="G22" s="142"/>
      <c r="H22" s="142"/>
    </row>
    <row r="24" spans="1:8">
      <c r="A24" s="1677"/>
      <c r="B24" s="1678"/>
      <c r="C24" s="1679"/>
      <c r="D24" s="1679"/>
      <c r="E24" s="142"/>
      <c r="F24" s="142"/>
      <c r="G24" s="142"/>
      <c r="H24" s="142"/>
    </row>
  </sheetData>
  <printOptions horizontalCentered="1"/>
  <pageMargins left="0.23622047244094499" right="0.23622047244094499" top="0.70866141732283505" bottom="0.23622047244094499" header="0.196850393700787" footer="3.9370078740157501E-2"/>
  <pageSetup paperSize="9" scale="46" orientation="landscape" r:id="rId1"/>
  <headerFooter>
    <oddHeader>&amp;C&amp;K000000&amp;G</oddHeader>
    <oddFooter>&amp;R&amp;P of &amp;N</oddFooter>
    <firstFooter>&amp;R&amp;P of &amp;N</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V39"/>
  <sheetViews>
    <sheetView showGridLines="0" rightToLeft="1" view="pageBreakPreview" zoomScale="40" zoomScaleNormal="41" zoomScaleSheetLayoutView="40" workbookViewId="0">
      <selection activeCell="S1" sqref="S1:S3"/>
    </sheetView>
  </sheetViews>
  <sheetFormatPr defaultColWidth="9" defaultRowHeight="14"/>
  <cols>
    <col min="1" max="1" width="12.08984375" style="1686" customWidth="1"/>
    <col min="2" max="2" width="35.54296875" style="1686" customWidth="1"/>
    <col min="3" max="3" width="30.54296875" style="1686" customWidth="1"/>
    <col min="4" max="9" width="14.6328125" style="1686" customWidth="1"/>
    <col min="10" max="10" width="35.54296875" style="1686" customWidth="1"/>
    <col min="11" max="12" width="25.6328125" style="1686" customWidth="1"/>
    <col min="13" max="13" width="35.54296875" style="1686" customWidth="1"/>
    <col min="14" max="15" width="14.6328125" style="1686" customWidth="1"/>
    <col min="16" max="16" width="17" style="1686" customWidth="1"/>
    <col min="17" max="18" width="19.36328125" style="1686" customWidth="1"/>
    <col min="19" max="19" width="15.36328125" style="1686" customWidth="1"/>
    <col min="20" max="20" width="30.54296875" style="1686" customWidth="1"/>
    <col min="21" max="21" width="35.54296875" style="1686" customWidth="1"/>
    <col min="22" max="22" width="13.6328125" style="1686" customWidth="1"/>
    <col min="23" max="23" width="16.6328125" style="1686" customWidth="1"/>
    <col min="24" max="24" width="19.08984375" style="1686" customWidth="1"/>
    <col min="25" max="25" width="17.453125" style="1686" customWidth="1"/>
    <col min="26" max="26" width="15.6328125" style="1686" customWidth="1"/>
    <col min="27" max="27" width="17" style="1686" customWidth="1"/>
    <col min="28" max="28" width="12" style="1686" customWidth="1"/>
    <col min="29" max="256" width="9.36328125" style="1686" customWidth="1"/>
  </cols>
  <sheetData>
    <row r="1" spans="1:22" ht="25.25" customHeight="1">
      <c r="A1" s="1687" t="s">
        <v>196</v>
      </c>
      <c r="B1" s="681"/>
      <c r="C1" s="1688"/>
      <c r="D1" s="678" t="s">
        <v>4800</v>
      </c>
      <c r="E1" s="678"/>
      <c r="F1" s="678"/>
      <c r="G1" s="678"/>
      <c r="H1" s="678"/>
      <c r="I1" s="678"/>
      <c r="J1" s="678"/>
      <c r="K1" s="679"/>
      <c r="L1" s="680"/>
      <c r="M1" s="678"/>
      <c r="N1" s="678"/>
      <c r="O1" s="678"/>
      <c r="P1" s="678"/>
      <c r="Q1" s="678"/>
      <c r="R1" s="678"/>
      <c r="S1" s="2858" t="s">
        <v>4806</v>
      </c>
      <c r="T1" s="681"/>
      <c r="U1" s="681"/>
      <c r="V1" s="85" t="s">
        <v>1264</v>
      </c>
    </row>
    <row r="2" spans="1:22" ht="25.25" customHeight="1">
      <c r="A2" s="1687" t="s">
        <v>199</v>
      </c>
      <c r="B2" s="681"/>
      <c r="C2" s="1688"/>
      <c r="D2" s="678" t="s">
        <v>4801</v>
      </c>
      <c r="E2" s="678"/>
      <c r="F2" s="678"/>
      <c r="G2" s="678"/>
      <c r="H2" s="678"/>
      <c r="I2" s="678"/>
      <c r="J2" s="678"/>
      <c r="K2" s="679"/>
      <c r="L2" s="680"/>
      <c r="M2" s="678"/>
      <c r="N2" s="678"/>
      <c r="O2" s="678"/>
      <c r="P2" s="678"/>
      <c r="Q2" s="678"/>
      <c r="R2" s="678"/>
      <c r="S2" s="679" t="s">
        <v>5062</v>
      </c>
      <c r="T2" s="681"/>
      <c r="U2" s="681"/>
      <c r="V2" s="85" t="s">
        <v>102</v>
      </c>
    </row>
    <row r="3" spans="1:22" ht="25.25" customHeight="1">
      <c r="A3" s="1687" t="s">
        <v>201</v>
      </c>
      <c r="B3" s="681"/>
      <c r="C3" s="1688"/>
      <c r="D3" s="678" t="s">
        <v>4799</v>
      </c>
      <c r="E3" s="678"/>
      <c r="F3" s="678"/>
      <c r="G3" s="678"/>
      <c r="H3" s="678"/>
      <c r="I3" s="678"/>
      <c r="J3" s="678"/>
      <c r="K3" s="679"/>
      <c r="L3" s="680"/>
      <c r="M3" s="678"/>
      <c r="N3" s="678"/>
      <c r="O3" s="678"/>
      <c r="P3" s="678"/>
      <c r="Q3" s="678"/>
      <c r="R3" s="678"/>
      <c r="S3" s="679" t="s">
        <v>5063</v>
      </c>
      <c r="T3" s="681"/>
      <c r="U3" s="681"/>
      <c r="V3" s="85" t="s">
        <v>104</v>
      </c>
    </row>
    <row r="4" spans="1:22" ht="25.25" customHeight="1">
      <c r="A4" s="1687" t="s">
        <v>203</v>
      </c>
      <c r="B4" s="681"/>
      <c r="C4" s="1688"/>
      <c r="D4" s="678"/>
      <c r="E4" s="678"/>
      <c r="F4" s="678"/>
      <c r="G4" s="678"/>
      <c r="H4" s="678"/>
      <c r="I4" s="678"/>
      <c r="J4" s="678"/>
      <c r="K4" s="679"/>
      <c r="L4" s="680"/>
      <c r="M4" s="678"/>
      <c r="N4" s="678"/>
      <c r="O4" s="678"/>
      <c r="P4" s="678"/>
      <c r="Q4" s="678"/>
      <c r="R4" s="678"/>
      <c r="S4" s="679"/>
      <c r="T4" s="681"/>
      <c r="U4" s="681"/>
      <c r="V4" s="85" t="s">
        <v>106</v>
      </c>
    </row>
    <row r="5" spans="1:22" ht="40.25" customHeight="1">
      <c r="A5" s="389" t="s">
        <v>205</v>
      </c>
      <c r="B5" s="681"/>
      <c r="C5" s="1688"/>
      <c r="D5" s="678"/>
      <c r="E5" s="678"/>
      <c r="F5" s="678"/>
      <c r="G5" s="678"/>
      <c r="H5" s="678"/>
      <c r="I5" s="678"/>
      <c r="J5" s="678"/>
      <c r="K5" s="679"/>
      <c r="L5" s="680"/>
      <c r="M5" s="678"/>
      <c r="N5" s="678"/>
      <c r="O5" s="678"/>
      <c r="P5" s="678"/>
      <c r="Q5" s="678"/>
      <c r="R5" s="678"/>
      <c r="S5" s="679"/>
      <c r="T5" s="681"/>
      <c r="U5" s="681"/>
      <c r="V5" s="85" t="s">
        <v>108</v>
      </c>
    </row>
    <row r="6" spans="1:22">
      <c r="A6" s="1587" t="s">
        <v>3350</v>
      </c>
      <c r="B6" s="1200"/>
      <c r="C6" s="1200"/>
      <c r="D6" s="1200"/>
      <c r="E6" s="1200"/>
      <c r="F6" s="1200"/>
      <c r="G6" s="1200"/>
      <c r="H6" s="1200"/>
      <c r="I6" s="206"/>
      <c r="J6" s="206"/>
      <c r="K6" s="685"/>
      <c r="L6" s="686"/>
      <c r="M6" s="206"/>
      <c r="N6" s="1639"/>
      <c r="O6" s="1639"/>
      <c r="P6" s="1639"/>
      <c r="Q6" s="1689"/>
      <c r="R6" s="1689"/>
      <c r="S6" s="206"/>
      <c r="T6" s="1639"/>
      <c r="U6" s="1639"/>
      <c r="V6" s="1640" t="s">
        <v>3542</v>
      </c>
    </row>
    <row r="7" spans="1:22" ht="20" customHeight="1">
      <c r="A7" s="688" t="s">
        <v>3543</v>
      </c>
      <c r="B7" s="690"/>
      <c r="C7" s="690"/>
      <c r="D7" s="690"/>
      <c r="E7" s="690"/>
      <c r="F7" s="690"/>
      <c r="G7" s="690"/>
      <c r="H7" s="690"/>
      <c r="I7" s="354"/>
      <c r="J7" s="354"/>
      <c r="K7" s="1690"/>
      <c r="L7" s="1691"/>
      <c r="M7" s="354"/>
      <c r="N7" s="1644"/>
      <c r="O7" s="1644"/>
      <c r="P7" s="1644"/>
      <c r="Q7" s="689"/>
      <c r="R7" s="689"/>
      <c r="S7" s="354"/>
      <c r="T7" s="1644"/>
      <c r="U7" s="1644"/>
      <c r="V7" s="1692" t="s">
        <v>3544</v>
      </c>
    </row>
    <row r="8" spans="1:22" s="1693" customFormat="1" ht="18" customHeight="1">
      <c r="A8" s="357" t="s">
        <v>3545</v>
      </c>
      <c r="B8" s="1694"/>
      <c r="C8" s="1694"/>
      <c r="D8" s="1694"/>
      <c r="E8" s="1694"/>
      <c r="F8" s="1694"/>
      <c r="G8" s="1695"/>
      <c r="H8" s="1695"/>
      <c r="I8" s="1695"/>
      <c r="J8" s="1695"/>
      <c r="K8" s="1696"/>
      <c r="L8" s="1697"/>
      <c r="M8" s="1695"/>
      <c r="N8" s="1694"/>
      <c r="O8" s="1695"/>
      <c r="P8" s="1695"/>
      <c r="Q8" s="1695"/>
      <c r="R8" s="1695"/>
      <c r="S8" s="1695"/>
      <c r="T8" s="1695"/>
      <c r="U8" s="1695"/>
      <c r="V8" s="1698" t="s">
        <v>3546</v>
      </c>
    </row>
    <row r="9" spans="1:22" s="1699" customFormat="1" ht="56">
      <c r="A9" s="1700" t="s">
        <v>3547</v>
      </c>
      <c r="B9" s="1701" t="s">
        <v>3548</v>
      </c>
      <c r="C9" s="1702" t="s">
        <v>3549</v>
      </c>
      <c r="D9" s="1703" t="s">
        <v>3550</v>
      </c>
      <c r="E9" s="1704" t="s">
        <v>321</v>
      </c>
      <c r="F9" s="1704" t="s">
        <v>3551</v>
      </c>
      <c r="G9" s="1552" t="s">
        <v>2542</v>
      </c>
      <c r="H9" s="1704" t="s">
        <v>3552</v>
      </c>
      <c r="I9" s="1704" t="s">
        <v>3553</v>
      </c>
      <c r="J9" s="1567" t="s">
        <v>1279</v>
      </c>
      <c r="K9" s="1567" t="s">
        <v>223</v>
      </c>
      <c r="L9" s="1703" t="s">
        <v>224</v>
      </c>
      <c r="M9" s="1703" t="s">
        <v>1316</v>
      </c>
      <c r="N9" s="1552" t="s">
        <v>2545</v>
      </c>
      <c r="O9" s="1704" t="s">
        <v>3554</v>
      </c>
      <c r="P9" s="1704" t="s">
        <v>3555</v>
      </c>
      <c r="Q9" s="1704" t="s">
        <v>2546</v>
      </c>
      <c r="R9" s="1704" t="s">
        <v>325</v>
      </c>
      <c r="S9" s="1703" t="s">
        <v>3556</v>
      </c>
      <c r="T9" s="1705" t="s">
        <v>3557</v>
      </c>
      <c r="U9" s="1706" t="s">
        <v>3558</v>
      </c>
      <c r="V9" s="1707" t="s">
        <v>3559</v>
      </c>
    </row>
    <row r="10" spans="1:22" s="1693" customFormat="1" ht="60" customHeight="1">
      <c r="A10" s="1708" t="s">
        <v>3560</v>
      </c>
      <c r="B10" s="2640" t="s">
        <v>3561</v>
      </c>
      <c r="C10" s="2641" t="s">
        <v>2915</v>
      </c>
      <c r="D10" s="2642">
        <v>2017</v>
      </c>
      <c r="E10" s="2643">
        <v>1</v>
      </c>
      <c r="F10" s="2643" t="s">
        <v>2946</v>
      </c>
      <c r="G10" s="2643">
        <v>2017</v>
      </c>
      <c r="H10" s="2643" t="s">
        <v>4057</v>
      </c>
      <c r="I10" s="2643">
        <v>2</v>
      </c>
      <c r="J10" s="2644" t="s">
        <v>4234</v>
      </c>
      <c r="K10" s="1710" t="s">
        <v>3562</v>
      </c>
      <c r="L10" s="2881" t="s">
        <v>5087</v>
      </c>
      <c r="M10" s="2881" t="s">
        <v>5089</v>
      </c>
      <c r="N10" s="2643">
        <v>2</v>
      </c>
      <c r="O10" s="1711" t="s">
        <v>4961</v>
      </c>
      <c r="P10" s="2643">
        <v>2017</v>
      </c>
      <c r="Q10" s="2882" t="s">
        <v>5039</v>
      </c>
      <c r="R10" s="1711">
        <v>1</v>
      </c>
      <c r="S10" s="2642">
        <v>2017</v>
      </c>
      <c r="T10" s="1710" t="s">
        <v>5042</v>
      </c>
      <c r="U10" s="2881" t="s">
        <v>5098</v>
      </c>
      <c r="V10" s="1713" t="str">
        <f>A10</f>
        <v>B-5.4.1.1</v>
      </c>
    </row>
    <row r="11" spans="1:22" s="1693" customFormat="1" ht="60" customHeight="1">
      <c r="A11" s="1708" t="s">
        <v>3563</v>
      </c>
      <c r="B11" s="2642" t="s">
        <v>3564</v>
      </c>
      <c r="C11" s="2641" t="s">
        <v>3565</v>
      </c>
      <c r="D11" s="2642">
        <v>2020</v>
      </c>
      <c r="E11" s="2643">
        <v>1</v>
      </c>
      <c r="F11" s="2643" t="s">
        <v>2946</v>
      </c>
      <c r="G11" s="2643">
        <v>2020</v>
      </c>
      <c r="H11" s="2643">
        <v>1</v>
      </c>
      <c r="I11" s="2643">
        <v>2</v>
      </c>
      <c r="J11" s="2644" t="s">
        <v>4057</v>
      </c>
      <c r="K11" s="1710" t="s">
        <v>3562</v>
      </c>
      <c r="L11" s="2881" t="s">
        <v>5087</v>
      </c>
      <c r="M11" s="2881" t="s">
        <v>4961</v>
      </c>
      <c r="N11" s="2643">
        <v>2</v>
      </c>
      <c r="O11" s="2643">
        <v>1</v>
      </c>
      <c r="P11" s="2643">
        <v>2020</v>
      </c>
      <c r="Q11" s="2882" t="s">
        <v>5039</v>
      </c>
      <c r="R11" s="1711">
        <v>1</v>
      </c>
      <c r="S11" s="2642">
        <v>2020</v>
      </c>
      <c r="T11" s="1710" t="s">
        <v>5092</v>
      </c>
      <c r="U11" s="2881" t="s">
        <v>5097</v>
      </c>
      <c r="V11" s="1713" t="str">
        <f t="shared" ref="V11:V26" si="0">A11</f>
        <v>B-5.4.1.2</v>
      </c>
    </row>
    <row r="12" spans="1:22" s="1693" customFormat="1" ht="60" customHeight="1">
      <c r="A12" s="1708" t="s">
        <v>3566</v>
      </c>
      <c r="B12" s="2642" t="s">
        <v>3567</v>
      </c>
      <c r="C12" s="2641" t="s">
        <v>3568</v>
      </c>
      <c r="D12" s="2642">
        <v>2009</v>
      </c>
      <c r="E12" s="2643">
        <v>1</v>
      </c>
      <c r="F12" s="2643" t="s">
        <v>3569</v>
      </c>
      <c r="G12" s="2643">
        <v>2012</v>
      </c>
      <c r="H12" s="2643">
        <v>5</v>
      </c>
      <c r="I12" s="2643">
        <v>4</v>
      </c>
      <c r="J12" s="2642" t="s">
        <v>4058</v>
      </c>
      <c r="K12" s="2881" t="s">
        <v>3570</v>
      </c>
      <c r="L12" s="2881" t="s">
        <v>5088</v>
      </c>
      <c r="M12" s="2881" t="s">
        <v>5090</v>
      </c>
      <c r="N12" s="2643">
        <v>4</v>
      </c>
      <c r="O12" s="2643">
        <v>5</v>
      </c>
      <c r="P12" s="2643">
        <v>2012</v>
      </c>
      <c r="Q12" s="2882" t="s">
        <v>5091</v>
      </c>
      <c r="R12" s="1711">
        <v>1</v>
      </c>
      <c r="S12" s="2642">
        <v>2009</v>
      </c>
      <c r="T12" s="1710" t="s">
        <v>5093</v>
      </c>
      <c r="U12" s="1710" t="s">
        <v>5095</v>
      </c>
      <c r="V12" s="1713" t="str">
        <f t="shared" si="0"/>
        <v>B-5.4.1.3</v>
      </c>
    </row>
    <row r="13" spans="1:22" s="1693" customFormat="1" ht="60" customHeight="1">
      <c r="A13" s="1708" t="s">
        <v>3571</v>
      </c>
      <c r="B13" s="2642" t="s">
        <v>3572</v>
      </c>
      <c r="C13" s="2641" t="s">
        <v>3573</v>
      </c>
      <c r="D13" s="2642">
        <v>2016</v>
      </c>
      <c r="E13" s="2643">
        <v>1</v>
      </c>
      <c r="F13" s="2643" t="s">
        <v>3569</v>
      </c>
      <c r="G13" s="2643">
        <v>2019</v>
      </c>
      <c r="H13" s="2643">
        <v>1</v>
      </c>
      <c r="I13" s="2643">
        <v>2</v>
      </c>
      <c r="J13" s="2644" t="s">
        <v>4057</v>
      </c>
      <c r="K13" s="1710" t="s">
        <v>3574</v>
      </c>
      <c r="L13" s="2881" t="s">
        <v>5087</v>
      </c>
      <c r="M13" s="2881" t="s">
        <v>4961</v>
      </c>
      <c r="N13" s="2643">
        <v>2</v>
      </c>
      <c r="O13" s="2643">
        <v>1</v>
      </c>
      <c r="P13" s="2643">
        <v>2019</v>
      </c>
      <c r="Q13" s="2882" t="s">
        <v>5091</v>
      </c>
      <c r="R13" s="1711">
        <v>1</v>
      </c>
      <c r="S13" s="2642">
        <v>2016</v>
      </c>
      <c r="T13" s="1710" t="s">
        <v>5094</v>
      </c>
      <c r="U13" s="1710" t="s">
        <v>5096</v>
      </c>
      <c r="V13" s="1713" t="str">
        <f t="shared" si="0"/>
        <v>B-5.4.1.4</v>
      </c>
    </row>
    <row r="14" spans="1:22" s="1693" customFormat="1" ht="60" customHeight="1">
      <c r="A14" s="1708" t="s">
        <v>3575</v>
      </c>
      <c r="B14" s="2642"/>
      <c r="C14" s="2641"/>
      <c r="D14" s="2642"/>
      <c r="E14" s="2643"/>
      <c r="F14" s="2643"/>
      <c r="G14" s="2643"/>
      <c r="H14" s="2643"/>
      <c r="I14" s="2643"/>
      <c r="J14" s="2642"/>
      <c r="K14" s="1710"/>
      <c r="L14" s="1712"/>
      <c r="M14" s="1710"/>
      <c r="N14" s="1711" t="str">
        <f t="shared" ref="N14:N26" si="1">IF(I14&gt;0,I14,"")</f>
        <v/>
      </c>
      <c r="O14" s="1711" t="str">
        <f t="shared" ref="O14:O26" si="2">IF(H14&gt;0,H14,"")</f>
        <v/>
      </c>
      <c r="P14" s="1711"/>
      <c r="Q14" s="1711"/>
      <c r="R14" s="1711"/>
      <c r="S14" s="1710"/>
      <c r="T14" s="1710"/>
      <c r="U14" s="1710"/>
      <c r="V14" s="1713" t="str">
        <f t="shared" si="0"/>
        <v>B-5.4.1.5</v>
      </c>
    </row>
    <row r="15" spans="1:22" s="1693" customFormat="1" ht="60" customHeight="1">
      <c r="A15" s="1708" t="s">
        <v>3576</v>
      </c>
      <c r="B15" s="1710"/>
      <c r="C15" s="1709"/>
      <c r="D15" s="1710"/>
      <c r="E15" s="1711"/>
      <c r="F15" s="1711"/>
      <c r="G15" s="1711"/>
      <c r="H15" s="1711"/>
      <c r="I15" s="1711"/>
      <c r="J15" s="1710"/>
      <c r="K15" s="1710"/>
      <c r="L15" s="1712"/>
      <c r="M15" s="1710"/>
      <c r="N15" s="1711" t="str">
        <f t="shared" si="1"/>
        <v/>
      </c>
      <c r="O15" s="1711" t="str">
        <f t="shared" si="2"/>
        <v/>
      </c>
      <c r="P15" s="1711"/>
      <c r="Q15" s="1711"/>
      <c r="R15" s="1711"/>
      <c r="S15" s="1710"/>
      <c r="T15" s="1710"/>
      <c r="U15" s="1710"/>
      <c r="V15" s="1713" t="str">
        <f t="shared" si="0"/>
        <v>B-5.4.1.6</v>
      </c>
    </row>
    <row r="16" spans="1:22" s="1693" customFormat="1" ht="60" customHeight="1">
      <c r="A16" s="1708" t="s">
        <v>3577</v>
      </c>
      <c r="B16" s="1710"/>
      <c r="C16" s="1709"/>
      <c r="D16" s="1710"/>
      <c r="E16" s="1711"/>
      <c r="F16" s="1711"/>
      <c r="G16" s="1711"/>
      <c r="H16" s="1711"/>
      <c r="I16" s="1711"/>
      <c r="J16" s="1710"/>
      <c r="K16" s="1710"/>
      <c r="L16" s="1712"/>
      <c r="M16" s="1710"/>
      <c r="N16" s="1711" t="str">
        <f t="shared" si="1"/>
        <v/>
      </c>
      <c r="O16" s="1711" t="str">
        <f t="shared" si="2"/>
        <v/>
      </c>
      <c r="P16" s="1711"/>
      <c r="Q16" s="1711"/>
      <c r="R16" s="1711"/>
      <c r="S16" s="1710"/>
      <c r="T16" s="1710"/>
      <c r="U16" s="1710"/>
      <c r="V16" s="1713" t="str">
        <f t="shared" si="0"/>
        <v>B-5.4.1.7</v>
      </c>
    </row>
    <row r="17" spans="1:26" s="1693" customFormat="1" ht="60" customHeight="1">
      <c r="A17" s="1708" t="s">
        <v>3578</v>
      </c>
      <c r="B17" s="1710"/>
      <c r="C17" s="1709"/>
      <c r="D17" s="1710"/>
      <c r="E17" s="1711"/>
      <c r="F17" s="1711"/>
      <c r="G17" s="1711"/>
      <c r="H17" s="1711"/>
      <c r="I17" s="1711"/>
      <c r="J17" s="1710"/>
      <c r="K17" s="1710"/>
      <c r="L17" s="1712"/>
      <c r="M17" s="1710"/>
      <c r="N17" s="1711" t="str">
        <f t="shared" si="1"/>
        <v/>
      </c>
      <c r="O17" s="1711" t="str">
        <f t="shared" si="2"/>
        <v/>
      </c>
      <c r="P17" s="1711"/>
      <c r="Q17" s="1711"/>
      <c r="R17" s="1711"/>
      <c r="S17" s="1710"/>
      <c r="T17" s="1710"/>
      <c r="U17" s="1710"/>
      <c r="V17" s="1713" t="str">
        <f t="shared" si="0"/>
        <v>B-5.4.1.8</v>
      </c>
      <c r="W17" s="142"/>
      <c r="X17" s="142"/>
      <c r="Y17" s="142"/>
      <c r="Z17" s="142"/>
    </row>
    <row r="18" spans="1:26" s="1693" customFormat="1" ht="60" customHeight="1">
      <c r="A18" s="1708" t="s">
        <v>3579</v>
      </c>
      <c r="B18" s="1710"/>
      <c r="C18" s="1709"/>
      <c r="D18" s="1710"/>
      <c r="E18" s="1711"/>
      <c r="F18" s="1711"/>
      <c r="G18" s="1711"/>
      <c r="H18" s="1711"/>
      <c r="I18" s="1711"/>
      <c r="J18" s="1710"/>
      <c r="K18" s="1710"/>
      <c r="L18" s="1712"/>
      <c r="M18" s="1710"/>
      <c r="N18" s="1711" t="str">
        <f t="shared" si="1"/>
        <v/>
      </c>
      <c r="O18" s="1711" t="str">
        <f t="shared" si="2"/>
        <v/>
      </c>
      <c r="P18" s="1711"/>
      <c r="Q18" s="1711"/>
      <c r="R18" s="1711"/>
      <c r="S18" s="1710"/>
      <c r="T18" s="1710"/>
      <c r="U18" s="1710"/>
      <c r="V18" s="1713" t="str">
        <f t="shared" si="0"/>
        <v>B-5.4.1.9</v>
      </c>
      <c r="W18" s="142"/>
      <c r="X18" s="142"/>
      <c r="Y18" s="142"/>
      <c r="Z18" s="142"/>
    </row>
    <row r="19" spans="1:26" s="1693" customFormat="1" ht="60" customHeight="1">
      <c r="A19" s="1708" t="s">
        <v>3580</v>
      </c>
      <c r="B19" s="1710"/>
      <c r="C19" s="1709"/>
      <c r="D19" s="1710"/>
      <c r="E19" s="1711"/>
      <c r="F19" s="1711"/>
      <c r="G19" s="1711"/>
      <c r="H19" s="1711"/>
      <c r="I19" s="1711"/>
      <c r="J19" s="1710"/>
      <c r="K19" s="1710"/>
      <c r="L19" s="1712"/>
      <c r="M19" s="1710"/>
      <c r="N19" s="1711" t="str">
        <f t="shared" si="1"/>
        <v/>
      </c>
      <c r="O19" s="1711" t="str">
        <f t="shared" si="2"/>
        <v/>
      </c>
      <c r="P19" s="1711"/>
      <c r="Q19" s="1711"/>
      <c r="R19" s="1711"/>
      <c r="S19" s="1710"/>
      <c r="T19" s="1710"/>
      <c r="U19" s="1710"/>
      <c r="V19" s="1713" t="str">
        <f t="shared" si="0"/>
        <v>B-5.4.1.10</v>
      </c>
      <c r="W19" s="142"/>
      <c r="X19" s="142"/>
      <c r="Y19" s="142"/>
      <c r="Z19" s="142"/>
    </row>
    <row r="20" spans="1:26" s="1693" customFormat="1" ht="60" customHeight="1">
      <c r="A20" s="1708" t="s">
        <v>3581</v>
      </c>
      <c r="B20" s="1710"/>
      <c r="C20" s="1709"/>
      <c r="D20" s="1710"/>
      <c r="E20" s="1711"/>
      <c r="F20" s="1711"/>
      <c r="G20" s="1711"/>
      <c r="H20" s="1711"/>
      <c r="I20" s="1711"/>
      <c r="J20" s="1710"/>
      <c r="K20" s="1710"/>
      <c r="L20" s="1712"/>
      <c r="M20" s="1710"/>
      <c r="N20" s="1711" t="str">
        <f t="shared" si="1"/>
        <v/>
      </c>
      <c r="O20" s="1711" t="str">
        <f t="shared" si="2"/>
        <v/>
      </c>
      <c r="P20" s="1711"/>
      <c r="Q20" s="1711"/>
      <c r="R20" s="1711"/>
      <c r="S20" s="1710"/>
      <c r="T20" s="1710"/>
      <c r="U20" s="1710"/>
      <c r="V20" s="1713" t="str">
        <f t="shared" si="0"/>
        <v>B-5.4.1.11</v>
      </c>
      <c r="W20" s="142"/>
      <c r="X20" s="142"/>
      <c r="Y20" s="142"/>
      <c r="Z20" s="142"/>
    </row>
    <row r="21" spans="1:26" s="1693" customFormat="1" ht="60" customHeight="1">
      <c r="A21" s="1708" t="s">
        <v>3582</v>
      </c>
      <c r="B21" s="1710"/>
      <c r="C21" s="1709"/>
      <c r="D21" s="1710"/>
      <c r="E21" s="1711"/>
      <c r="F21" s="1711"/>
      <c r="G21" s="1711"/>
      <c r="H21" s="1711"/>
      <c r="I21" s="1711"/>
      <c r="J21" s="1710"/>
      <c r="K21" s="1710"/>
      <c r="L21" s="1712"/>
      <c r="M21" s="1710"/>
      <c r="N21" s="1711" t="str">
        <f t="shared" si="1"/>
        <v/>
      </c>
      <c r="O21" s="1711" t="str">
        <f t="shared" si="2"/>
        <v/>
      </c>
      <c r="P21" s="1711"/>
      <c r="Q21" s="1711"/>
      <c r="R21" s="1711"/>
      <c r="S21" s="1710"/>
      <c r="T21" s="1710"/>
      <c r="U21" s="1710"/>
      <c r="V21" s="1713" t="str">
        <f t="shared" si="0"/>
        <v>B-5.4.1.12</v>
      </c>
      <c r="W21" s="142"/>
      <c r="X21" s="142"/>
      <c r="Y21" s="142"/>
      <c r="Z21" s="142"/>
    </row>
    <row r="22" spans="1:26" s="1693" customFormat="1" ht="60" customHeight="1">
      <c r="A22" s="1708" t="s">
        <v>3583</v>
      </c>
      <c r="B22" s="1710"/>
      <c r="C22" s="1709"/>
      <c r="D22" s="1710"/>
      <c r="E22" s="1711"/>
      <c r="F22" s="1711"/>
      <c r="G22" s="1711"/>
      <c r="H22" s="1711"/>
      <c r="I22" s="1711"/>
      <c r="J22" s="1710"/>
      <c r="K22" s="1710"/>
      <c r="L22" s="1712"/>
      <c r="M22" s="1710"/>
      <c r="N22" s="1711" t="str">
        <f t="shared" si="1"/>
        <v/>
      </c>
      <c r="O22" s="1711" t="str">
        <f t="shared" si="2"/>
        <v/>
      </c>
      <c r="P22" s="1711"/>
      <c r="Q22" s="1711"/>
      <c r="R22" s="1711"/>
      <c r="S22" s="1710"/>
      <c r="T22" s="1710"/>
      <c r="U22" s="1710"/>
      <c r="V22" s="1713" t="str">
        <f t="shared" si="0"/>
        <v>B-5.4.1.13</v>
      </c>
      <c r="W22" s="142"/>
      <c r="X22" s="142"/>
      <c r="Y22" s="142"/>
      <c r="Z22" s="142"/>
    </row>
    <row r="23" spans="1:26" s="1693" customFormat="1" ht="60" customHeight="1">
      <c r="A23" s="1708" t="s">
        <v>3584</v>
      </c>
      <c r="B23" s="1710"/>
      <c r="C23" s="1709"/>
      <c r="D23" s="1710"/>
      <c r="E23" s="1711"/>
      <c r="F23" s="1711"/>
      <c r="G23" s="1711"/>
      <c r="H23" s="1711"/>
      <c r="I23" s="1711"/>
      <c r="J23" s="1710"/>
      <c r="K23" s="1710"/>
      <c r="L23" s="1712"/>
      <c r="M23" s="1710"/>
      <c r="N23" s="1711" t="str">
        <f t="shared" si="1"/>
        <v/>
      </c>
      <c r="O23" s="1711" t="str">
        <f t="shared" si="2"/>
        <v/>
      </c>
      <c r="P23" s="1711"/>
      <c r="Q23" s="1711"/>
      <c r="R23" s="1711"/>
      <c r="S23" s="1710"/>
      <c r="T23" s="1710"/>
      <c r="U23" s="1710"/>
      <c r="V23" s="1713" t="str">
        <f t="shared" si="0"/>
        <v>B-5.4.1.14</v>
      </c>
      <c r="W23" s="142"/>
      <c r="X23" s="142"/>
      <c r="Y23" s="142"/>
      <c r="Z23" s="142"/>
    </row>
    <row r="24" spans="1:26" s="1693" customFormat="1" ht="60" customHeight="1">
      <c r="A24" s="1708" t="s">
        <v>3585</v>
      </c>
      <c r="B24" s="1710"/>
      <c r="C24" s="1709"/>
      <c r="D24" s="1710"/>
      <c r="E24" s="1711"/>
      <c r="F24" s="1711"/>
      <c r="G24" s="1711"/>
      <c r="H24" s="1711"/>
      <c r="I24" s="1711"/>
      <c r="J24" s="1710"/>
      <c r="K24" s="1710"/>
      <c r="L24" s="1712"/>
      <c r="M24" s="1710"/>
      <c r="N24" s="1711" t="str">
        <f t="shared" si="1"/>
        <v/>
      </c>
      <c r="O24" s="1711" t="str">
        <f t="shared" si="2"/>
        <v/>
      </c>
      <c r="P24" s="1711"/>
      <c r="Q24" s="1711"/>
      <c r="R24" s="1711"/>
      <c r="S24" s="1710"/>
      <c r="T24" s="1710"/>
      <c r="U24" s="1710"/>
      <c r="V24" s="1713" t="str">
        <f t="shared" si="0"/>
        <v>B-5.4.1.15</v>
      </c>
      <c r="W24" s="142"/>
      <c r="X24" s="142"/>
      <c r="Y24" s="142"/>
      <c r="Z24" s="142"/>
    </row>
    <row r="25" spans="1:26" s="1693" customFormat="1" ht="60" customHeight="1">
      <c r="A25" s="1708" t="s">
        <v>3586</v>
      </c>
      <c r="B25" s="1710"/>
      <c r="C25" s="1709"/>
      <c r="D25" s="1710"/>
      <c r="E25" s="1711"/>
      <c r="F25" s="1711"/>
      <c r="G25" s="1711"/>
      <c r="H25" s="1711"/>
      <c r="I25" s="1711"/>
      <c r="J25" s="1710"/>
      <c r="K25" s="1710"/>
      <c r="L25" s="1714"/>
      <c r="M25" s="1710"/>
      <c r="N25" s="1711" t="str">
        <f t="shared" si="1"/>
        <v/>
      </c>
      <c r="O25" s="1711" t="str">
        <f t="shared" si="2"/>
        <v/>
      </c>
      <c r="P25" s="1711"/>
      <c r="Q25" s="1711"/>
      <c r="R25" s="1711"/>
      <c r="S25" s="1710"/>
      <c r="T25" s="1710"/>
      <c r="U25" s="1710"/>
      <c r="V25" s="1713" t="str">
        <f t="shared" si="0"/>
        <v>B-5.4.1.16</v>
      </c>
      <c r="W25" s="142"/>
      <c r="X25" s="142"/>
      <c r="Y25" s="142"/>
      <c r="Z25" s="142"/>
    </row>
    <row r="26" spans="1:26" s="1693" customFormat="1" ht="60" customHeight="1">
      <c r="A26" s="1708" t="s">
        <v>3587</v>
      </c>
      <c r="B26" s="1710"/>
      <c r="C26" s="1709"/>
      <c r="D26" s="1710"/>
      <c r="E26" s="1711"/>
      <c r="F26" s="1711"/>
      <c r="G26" s="1711"/>
      <c r="H26" s="1711"/>
      <c r="I26" s="1711"/>
      <c r="J26" s="1710"/>
      <c r="K26" s="1710"/>
      <c r="L26" s="1714"/>
      <c r="M26" s="1710"/>
      <c r="N26" s="1711" t="str">
        <f t="shared" si="1"/>
        <v/>
      </c>
      <c r="O26" s="1711" t="str">
        <f t="shared" si="2"/>
        <v/>
      </c>
      <c r="P26" s="1711"/>
      <c r="Q26" s="1711"/>
      <c r="R26" s="1711"/>
      <c r="S26" s="1710"/>
      <c r="T26" s="1710"/>
      <c r="U26" s="1710"/>
      <c r="V26" s="1713" t="str">
        <f t="shared" si="0"/>
        <v>B-5.4.1.17</v>
      </c>
      <c r="W26" s="142"/>
      <c r="X26" s="142"/>
      <c r="Y26" s="142"/>
      <c r="Z26" s="142"/>
    </row>
    <row r="27" spans="1:26" s="1715" customFormat="1" ht="18" customHeight="1">
      <c r="A27" s="721" t="s">
        <v>223</v>
      </c>
      <c r="B27" s="717"/>
      <c r="C27" s="1716"/>
      <c r="I27" s="1717"/>
      <c r="J27" s="1717"/>
      <c r="K27" s="1717"/>
      <c r="N27" s="1717"/>
      <c r="O27" s="1717"/>
      <c r="P27" s="1717"/>
      <c r="Q27" s="1717"/>
      <c r="R27" s="1717"/>
      <c r="S27" s="1717"/>
      <c r="T27" s="1718"/>
      <c r="U27" s="1718"/>
      <c r="V27" s="1719" t="s">
        <v>3588</v>
      </c>
    </row>
    <row r="28" spans="1:26" s="1715" customFormat="1" ht="27" customHeight="1">
      <c r="A28" s="3540" t="s">
        <v>3589</v>
      </c>
      <c r="B28" s="3540"/>
      <c r="C28" s="3540"/>
      <c r="D28" s="3540"/>
      <c r="E28" s="3540"/>
      <c r="F28" s="3540"/>
      <c r="G28" s="3540"/>
      <c r="H28" s="3540"/>
      <c r="I28" s="3540"/>
      <c r="J28" s="3540"/>
      <c r="K28" s="64"/>
      <c r="L28" s="2937" t="s">
        <v>3590</v>
      </c>
      <c r="M28" s="2937"/>
      <c r="N28" s="2937"/>
      <c r="O28" s="2937"/>
      <c r="P28" s="2937"/>
      <c r="Q28" s="2937"/>
      <c r="R28" s="2937"/>
      <c r="S28" s="2937"/>
      <c r="T28" s="2937"/>
      <c r="U28" s="2937"/>
      <c r="V28" s="2937"/>
    </row>
    <row r="29" spans="1:26" s="1577" customFormat="1" ht="14.5">
      <c r="A29" s="1022" t="s">
        <v>3591</v>
      </c>
      <c r="B29" s="1720"/>
      <c r="C29" s="1022"/>
      <c r="D29" s="1029"/>
      <c r="E29" s="1029"/>
      <c r="F29" s="1029"/>
      <c r="G29" s="1029"/>
      <c r="H29" s="1029"/>
      <c r="I29" s="1029"/>
      <c r="J29" s="1029"/>
      <c r="K29" s="1721"/>
      <c r="L29" s="1721"/>
      <c r="M29" s="1721"/>
      <c r="N29" s="1721"/>
      <c r="O29" s="1721"/>
      <c r="P29" s="1721"/>
      <c r="Q29" s="1721"/>
      <c r="R29" s="1721"/>
      <c r="S29" s="1721"/>
      <c r="T29" s="1721"/>
      <c r="V29" s="1722" t="s">
        <v>3592</v>
      </c>
      <c r="W29" s="1721"/>
      <c r="X29" s="1721"/>
      <c r="Y29" s="1723"/>
      <c r="Z29" s="1722"/>
    </row>
    <row r="30" spans="1:26" s="1577" customFormat="1" ht="18.75" customHeight="1">
      <c r="A30" s="1022" t="s">
        <v>2956</v>
      </c>
      <c r="B30" s="1720"/>
      <c r="C30" s="1022"/>
      <c r="D30" s="1724"/>
      <c r="E30" s="1724"/>
      <c r="F30" s="1724"/>
      <c r="G30" s="1724"/>
      <c r="H30" s="1724"/>
      <c r="I30" s="1724"/>
      <c r="J30" s="1724"/>
      <c r="K30" s="1725"/>
      <c r="L30" s="1726"/>
      <c r="M30" s="1721"/>
      <c r="N30" s="1721"/>
      <c r="O30" s="1721"/>
      <c r="P30" s="1721"/>
      <c r="Q30" s="1721"/>
      <c r="R30" s="1721"/>
      <c r="S30" s="1721"/>
      <c r="T30" s="1721"/>
      <c r="V30" s="1722" t="s">
        <v>3593</v>
      </c>
      <c r="W30" s="1721"/>
      <c r="X30" s="1721"/>
      <c r="Y30" s="1723"/>
      <c r="Z30" s="1722"/>
    </row>
    <row r="31" spans="1:26" s="1715" customFormat="1" ht="13">
      <c r="A31" s="1727"/>
      <c r="B31" s="56"/>
      <c r="C31" s="1728"/>
      <c r="D31" s="1716"/>
      <c r="E31" s="1716"/>
      <c r="F31" s="1716"/>
      <c r="G31" s="1716"/>
      <c r="H31" s="1716"/>
      <c r="I31" s="1729"/>
      <c r="J31" s="1729"/>
      <c r="K31" s="1716"/>
      <c r="L31" s="1716"/>
      <c r="M31" s="1729"/>
      <c r="N31" s="1729"/>
      <c r="O31" s="1716"/>
      <c r="P31" s="718"/>
      <c r="Q31" s="718"/>
      <c r="R31" s="718"/>
    </row>
    <row r="32" spans="1:26" s="1715" customFormat="1" ht="13">
      <c r="A32" s="1730" t="s">
        <v>3013</v>
      </c>
      <c r="B32" s="56"/>
      <c r="C32" s="1728"/>
      <c r="D32" s="1716"/>
      <c r="E32" s="1716"/>
      <c r="F32" s="1716"/>
      <c r="G32" s="1716"/>
      <c r="H32" s="1716"/>
      <c r="I32" s="1729"/>
      <c r="J32" s="1729"/>
      <c r="K32" s="1716"/>
      <c r="L32" s="1716"/>
      <c r="M32" s="1716"/>
      <c r="N32" s="1729"/>
      <c r="O32" s="1729"/>
      <c r="P32" s="1729"/>
      <c r="Q32" s="1716"/>
      <c r="R32" s="1716"/>
      <c r="S32" s="718"/>
      <c r="T32" s="718"/>
    </row>
    <row r="33" spans="1:28" s="1715" customFormat="1" ht="13">
      <c r="A33" s="1727"/>
      <c r="B33" s="56"/>
      <c r="C33" s="1728"/>
      <c r="D33" s="1716"/>
      <c r="E33" s="1716"/>
      <c r="F33" s="1716"/>
      <c r="G33" s="1716"/>
      <c r="H33" s="1716"/>
      <c r="I33" s="1729"/>
      <c r="J33" s="1729"/>
      <c r="K33" s="1716"/>
      <c r="L33" s="1716"/>
      <c r="M33" s="1716"/>
      <c r="N33" s="1729"/>
      <c r="O33" s="1729"/>
      <c r="P33" s="1729"/>
      <c r="Q33" s="1716"/>
      <c r="R33" s="1716"/>
      <c r="S33" s="718"/>
      <c r="T33" s="718"/>
    </row>
    <row r="34" spans="1:28" ht="25.25" customHeight="1">
      <c r="A34" s="717"/>
      <c r="B34" s="717"/>
      <c r="C34"/>
      <c r="D34"/>
      <c r="E34"/>
      <c r="F34" s="1715"/>
      <c r="G34" s="1715"/>
      <c r="H34" s="1715"/>
      <c r="I34" s="1717"/>
      <c r="J34" s="1717"/>
      <c r="K34" s="1717"/>
      <c r="L34" s="1731"/>
      <c r="M34" s="1731"/>
      <c r="N34" s="1732"/>
      <c r="O34" s="1733"/>
      <c r="P34" s="1733"/>
      <c r="Q34" s="1716"/>
      <c r="R34" s="1716"/>
      <c r="S34" s="1715"/>
      <c r="T34" s="1715"/>
      <c r="U34" s="1715"/>
      <c r="V34" s="1715"/>
      <c r="W34" s="1717"/>
      <c r="X34" s="1717"/>
      <c r="Y34" s="1717"/>
      <c r="Z34" s="1734"/>
      <c r="AA34" s="1734"/>
      <c r="AB34" s="1719"/>
    </row>
    <row r="35" spans="1:28">
      <c r="A35" s="1735"/>
      <c r="B35" s="56"/>
      <c r="C35" s="56"/>
      <c r="D35"/>
      <c r="E35"/>
      <c r="F35" s="1716"/>
      <c r="G35" s="1716"/>
      <c r="H35" s="1716"/>
      <c r="I35" s="1729"/>
      <c r="J35" s="1729"/>
      <c r="K35" s="1729"/>
      <c r="L35" s="1716"/>
      <c r="M35" s="1716"/>
      <c r="N35" s="1729"/>
      <c r="O35" s="1727"/>
      <c r="P35" s="1728"/>
      <c r="Q35" s="1728"/>
      <c r="R35" s="1728"/>
      <c r="S35" s="1716"/>
      <c r="T35" s="1716"/>
      <c r="U35" s="1716"/>
      <c r="V35" s="1716"/>
      <c r="W35" s="1729"/>
      <c r="X35" s="1729"/>
      <c r="Y35" s="1729"/>
      <c r="Z35"/>
      <c r="AA35" s="718"/>
      <c r="AB35" s="1729"/>
    </row>
    <row r="36" spans="1:28">
      <c r="A36" s="1735"/>
      <c r="B36" s="56"/>
      <c r="C36" s="56"/>
      <c r="D36"/>
      <c r="E36"/>
      <c r="F36" s="1716"/>
      <c r="G36" s="1716"/>
      <c r="H36" s="1716"/>
      <c r="I36" s="1729"/>
      <c r="J36" s="1729"/>
      <c r="K36" s="1729"/>
      <c r="L36" s="1716"/>
      <c r="M36" s="1716"/>
      <c r="N36" s="1729"/>
      <c r="O36" s="1727"/>
      <c r="P36" s="1728"/>
      <c r="Q36" s="1728"/>
      <c r="R36" s="1728"/>
      <c r="S36" s="1716"/>
      <c r="T36" s="1716"/>
      <c r="U36" s="1716"/>
      <c r="V36" s="1716"/>
      <c r="W36" s="1729"/>
      <c r="X36" s="1729"/>
      <c r="Y36" s="1729"/>
      <c r="Z36"/>
      <c r="AA36" s="718"/>
      <c r="AB36" s="1729"/>
    </row>
    <row r="37" spans="1:28">
      <c r="A37" s="1735"/>
      <c r="B37" s="56"/>
      <c r="C37" s="56"/>
      <c r="D37"/>
      <c r="E37"/>
      <c r="F37" s="1716"/>
      <c r="G37" s="1716"/>
      <c r="H37" s="1716"/>
      <c r="I37" s="1729"/>
      <c r="J37" s="1729"/>
      <c r="K37" s="1729"/>
      <c r="L37" s="1716"/>
      <c r="M37" s="1716"/>
      <c r="N37" s="1729"/>
      <c r="O37" s="1727"/>
      <c r="P37" s="1728"/>
      <c r="Q37" s="1728"/>
      <c r="R37" s="1728"/>
      <c r="S37" s="1716"/>
      <c r="T37" s="1716"/>
      <c r="U37" s="1716"/>
      <c r="V37" s="1716"/>
      <c r="W37" s="1729"/>
      <c r="X37" s="1729"/>
      <c r="Y37" s="1729"/>
      <c r="Z37"/>
      <c r="AA37" s="718"/>
      <c r="AB37" s="1729"/>
    </row>
    <row r="38" spans="1:28">
      <c r="A38" s="1735"/>
      <c r="B38" s="56"/>
      <c r="C38" s="56"/>
      <c r="D38"/>
      <c r="E38"/>
      <c r="F38" s="1716"/>
      <c r="G38" s="1716"/>
      <c r="H38" s="1716"/>
      <c r="I38" s="1729"/>
      <c r="J38" s="1729"/>
      <c r="K38" s="1729"/>
      <c r="L38" s="1716"/>
      <c r="M38" s="1716"/>
      <c r="N38" s="1729"/>
      <c r="O38" s="1727"/>
      <c r="P38" s="1728"/>
      <c r="Q38" s="1728"/>
      <c r="R38" s="1728"/>
      <c r="S38" s="1716"/>
      <c r="T38" s="1716"/>
      <c r="U38" s="1716"/>
      <c r="V38" s="1716"/>
      <c r="W38" s="1729"/>
      <c r="X38" s="1729"/>
      <c r="Y38" s="1729"/>
      <c r="Z38"/>
      <c r="AA38" s="718"/>
      <c r="AB38" s="1729"/>
    </row>
    <row r="39" spans="1:28">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c r="AA39" s="718"/>
      <c r="AB39" s="1729"/>
    </row>
  </sheetData>
  <mergeCells count="2">
    <mergeCell ref="A28:J28"/>
    <mergeCell ref="L28:V28"/>
  </mergeCells>
  <dataValidations count="3">
    <dataValidation type="list" allowBlank="1" showInputMessage="1" showErrorMessage="1" sqref="I10:I26 N10:N13" xr:uid="{00000000-0002-0000-2200-000000000000}">
      <formula1>"1,2,3,4"</formula1>
    </dataValidation>
    <dataValidation type="list" allowBlank="1" showInputMessage="1" showErrorMessage="1" sqref="H11:H26 O11:O13" xr:uid="{00000000-0002-0000-2200-000001000000}">
      <formula1>"1,2,3,4,5"</formula1>
    </dataValidation>
    <dataValidation type="list" allowBlank="1" showInputMessage="1" showErrorMessage="1" sqref="H10" xr:uid="{00000000-0002-0000-2200-000002000000}">
      <formula1>"1,2,3,4,5,يعمل"</formula1>
    </dataValidation>
  </dataValidations>
  <hyperlinks>
    <hyperlink ref="A32" location="Content!A1" display="Content!A1" xr:uid="{00000000-0004-0000-2200-000000000000}"/>
  </hyperlinks>
  <printOptions horizontalCentered="1"/>
  <pageMargins left="0.23622047244094499" right="0.23622047244094499" top="0.70866141732283505" bottom="0.23622047244094499" header="0.196850393700787" footer="3.9370078740157501E-2"/>
  <pageSetup paperSize="9" scale="55" orientation="landscape" r:id="rId1"/>
  <headerFooter>
    <oddHeader>&amp;C&amp;K000000&amp;G</oddHeader>
    <oddFooter>&amp;R&amp;P of &amp;N</oddFooter>
    <firstFooter>&amp;R&amp;P of &amp;N</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V47"/>
  <sheetViews>
    <sheetView showGridLines="0" rightToLeft="1" view="pageBreakPreview" topLeftCell="A4" zoomScale="40" zoomScaleNormal="54" zoomScaleSheetLayoutView="40" workbookViewId="0">
      <selection activeCell="R4" sqref="A1:R1048576"/>
    </sheetView>
  </sheetViews>
  <sheetFormatPr defaultColWidth="9" defaultRowHeight="14"/>
  <cols>
    <col min="1" max="1" width="12.08984375" style="1686" customWidth="1"/>
    <col min="2" max="2" width="35.54296875" style="1686" customWidth="1"/>
    <col min="3" max="3" width="25.6328125" style="1686" customWidth="1"/>
    <col min="4" max="8" width="14.6328125" style="1686" customWidth="1"/>
    <col min="9" max="9" width="20.08984375" style="1686" customWidth="1"/>
    <col min="10" max="10" width="21.36328125" style="1686" customWidth="1"/>
    <col min="11" max="15" width="14.6328125" style="1686" customWidth="1"/>
    <col min="16" max="16" width="25.6328125" style="1686" customWidth="1"/>
    <col min="17" max="17" width="35.54296875" style="1686" customWidth="1"/>
    <col min="18" max="18" width="13.36328125" style="1686" customWidth="1"/>
    <col min="19" max="19" width="12.453125" style="1686" customWidth="1"/>
    <col min="20" max="20" width="13.6328125" style="1686" customWidth="1"/>
    <col min="21" max="21" width="16.6328125" style="1686" customWidth="1"/>
    <col min="22" max="22" width="19.08984375" style="1686" customWidth="1"/>
    <col min="23" max="23" width="17.453125" style="1686" customWidth="1"/>
    <col min="24" max="24" width="15.6328125" style="1686" customWidth="1"/>
    <col min="25" max="25" width="17" style="1686" customWidth="1"/>
    <col min="26" max="26" width="12" style="1686" customWidth="1"/>
    <col min="27" max="256" width="9.36328125" style="1686" customWidth="1"/>
  </cols>
  <sheetData>
    <row r="1" spans="1:18" ht="25.25" customHeight="1">
      <c r="A1" s="1687" t="s">
        <v>196</v>
      </c>
      <c r="B1" s="681"/>
      <c r="C1" s="1688"/>
      <c r="D1" s="678" t="s">
        <v>4060</v>
      </c>
      <c r="E1" s="678"/>
      <c r="F1" s="678"/>
      <c r="G1" s="678"/>
      <c r="H1" s="678"/>
      <c r="I1" s="679"/>
      <c r="J1" s="680"/>
      <c r="K1" s="678"/>
      <c r="L1" s="678"/>
      <c r="M1" s="678"/>
      <c r="N1" s="678"/>
      <c r="O1" s="2858" t="s">
        <v>4806</v>
      </c>
      <c r="P1" s="681"/>
      <c r="Q1" s="681"/>
      <c r="R1" s="85" t="s">
        <v>1264</v>
      </c>
    </row>
    <row r="2" spans="1:18" ht="25.25" customHeight="1">
      <c r="A2" s="1687" t="s">
        <v>199</v>
      </c>
      <c r="B2" s="681"/>
      <c r="C2" s="1688"/>
      <c r="D2" s="678" t="s">
        <v>4163</v>
      </c>
      <c r="E2" s="678"/>
      <c r="F2" s="678"/>
      <c r="G2" s="678"/>
      <c r="H2" s="678"/>
      <c r="I2" s="679"/>
      <c r="J2" s="680"/>
      <c r="K2" s="678"/>
      <c r="L2" s="678"/>
      <c r="M2" s="678"/>
      <c r="N2" s="678"/>
      <c r="O2" s="679" t="s">
        <v>5062</v>
      </c>
      <c r="P2" s="681"/>
      <c r="Q2" s="681"/>
      <c r="R2" s="85" t="s">
        <v>102</v>
      </c>
    </row>
    <row r="3" spans="1:18" ht="25.25" customHeight="1">
      <c r="A3" s="1687" t="s">
        <v>201</v>
      </c>
      <c r="B3" s="681"/>
      <c r="C3" s="1688"/>
      <c r="D3" s="678" t="s">
        <v>4164</v>
      </c>
      <c r="E3" s="678"/>
      <c r="F3" s="678"/>
      <c r="G3" s="678"/>
      <c r="H3" s="678"/>
      <c r="I3" s="679"/>
      <c r="J3" s="680"/>
      <c r="K3" s="678"/>
      <c r="L3" s="678"/>
      <c r="M3" s="678"/>
      <c r="N3" s="678"/>
      <c r="O3" s="679" t="s">
        <v>5063</v>
      </c>
      <c r="P3" s="681"/>
      <c r="Q3" s="681"/>
      <c r="R3" s="85" t="s">
        <v>104</v>
      </c>
    </row>
    <row r="4" spans="1:18" ht="25.25" customHeight="1">
      <c r="A4" s="1687" t="s">
        <v>203</v>
      </c>
      <c r="B4" s="681"/>
      <c r="C4" s="1736"/>
      <c r="D4" s="1980">
        <v>45221</v>
      </c>
      <c r="E4" s="678"/>
      <c r="F4" s="678"/>
      <c r="G4" s="678"/>
      <c r="H4" s="678"/>
      <c r="I4" s="679"/>
      <c r="J4" s="680"/>
      <c r="K4" s="678"/>
      <c r="L4" s="678"/>
      <c r="M4" s="678"/>
      <c r="N4" s="678"/>
      <c r="O4" s="2809">
        <v>45221</v>
      </c>
      <c r="P4" s="681"/>
      <c r="Q4" s="681"/>
      <c r="R4" s="85" t="s">
        <v>106</v>
      </c>
    </row>
    <row r="5" spans="1:18" ht="40.25" customHeight="1">
      <c r="A5" s="389" t="s">
        <v>205</v>
      </c>
      <c r="B5" s="681"/>
      <c r="C5" s="1688"/>
      <c r="D5" s="678"/>
      <c r="E5" s="678"/>
      <c r="F5" s="1980"/>
      <c r="G5" s="678"/>
      <c r="H5" s="678"/>
      <c r="I5" s="679"/>
      <c r="J5" s="680"/>
      <c r="K5" s="678"/>
      <c r="L5" s="678"/>
      <c r="M5" s="678"/>
      <c r="N5" s="678"/>
      <c r="O5" s="679"/>
      <c r="P5" s="681"/>
      <c r="Q5" s="681"/>
      <c r="R5" s="85" t="s">
        <v>108</v>
      </c>
    </row>
    <row r="6" spans="1:18">
      <c r="A6" s="1587" t="s">
        <v>3350</v>
      </c>
      <c r="B6" s="1200"/>
      <c r="C6" s="1200"/>
      <c r="D6" s="1200"/>
      <c r="E6" s="1200"/>
      <c r="F6" s="1200"/>
      <c r="G6" s="1200"/>
      <c r="H6" s="206"/>
      <c r="I6" s="685"/>
      <c r="J6" s="686"/>
      <c r="K6" s="1639"/>
      <c r="L6" s="1639"/>
      <c r="M6" s="1639"/>
      <c r="N6" s="1689"/>
      <c r="O6" s="206"/>
      <c r="P6" s="1639"/>
      <c r="Q6" s="1639"/>
      <c r="R6" s="1640" t="s">
        <v>3542</v>
      </c>
    </row>
    <row r="7" spans="1:18" ht="20" customHeight="1">
      <c r="A7" s="688" t="s">
        <v>3594</v>
      </c>
      <c r="B7" s="690"/>
      <c r="C7" s="690"/>
      <c r="D7" s="690"/>
      <c r="E7" s="690"/>
      <c r="F7" s="690"/>
      <c r="G7" s="690"/>
      <c r="H7" s="354"/>
      <c r="I7" s="1690"/>
      <c r="J7" s="1691"/>
      <c r="K7" s="1644"/>
      <c r="L7" s="1644"/>
      <c r="M7" s="1644"/>
      <c r="N7" s="689"/>
      <c r="O7" s="354"/>
      <c r="P7" s="1644"/>
      <c r="Q7" s="1644"/>
      <c r="R7" s="1692" t="s">
        <v>3595</v>
      </c>
    </row>
    <row r="8" spans="1:18" s="1737" customFormat="1" ht="25.25" customHeight="1">
      <c r="A8" s="371" t="s">
        <v>3596</v>
      </c>
      <c r="B8" s="1738"/>
      <c r="C8" s="1738"/>
      <c r="D8" s="1739"/>
      <c r="E8" s="1739"/>
      <c r="F8" s="1739"/>
      <c r="G8" s="1740"/>
      <c r="H8" s="1738"/>
      <c r="I8" s="1741"/>
      <c r="J8" s="1742"/>
      <c r="K8" s="1739"/>
      <c r="L8" s="1740"/>
      <c r="M8" s="1738"/>
      <c r="N8" s="1738"/>
      <c r="O8" s="1738"/>
      <c r="P8" s="1743"/>
      <c r="Q8" s="1743"/>
      <c r="R8" s="1744" t="s">
        <v>3597</v>
      </c>
    </row>
    <row r="9" spans="1:18" ht="44.25" customHeight="1">
      <c r="A9" s="1745" t="s">
        <v>210</v>
      </c>
      <c r="B9" s="1746" t="s">
        <v>2126</v>
      </c>
      <c r="C9" s="1747" t="s">
        <v>3598</v>
      </c>
      <c r="D9" s="1747" t="s">
        <v>320</v>
      </c>
      <c r="E9" s="1747" t="s">
        <v>855</v>
      </c>
      <c r="F9" s="1748" t="s">
        <v>3599</v>
      </c>
      <c r="G9" s="2889" t="s">
        <v>3600</v>
      </c>
      <c r="H9" s="1747" t="s">
        <v>3601</v>
      </c>
      <c r="I9" s="1747" t="s">
        <v>223</v>
      </c>
      <c r="J9" s="1749" t="s">
        <v>224</v>
      </c>
      <c r="K9" s="1750" t="s">
        <v>3602</v>
      </c>
      <c r="L9" s="2890" t="s">
        <v>5116</v>
      </c>
      <c r="M9" s="1750" t="s">
        <v>3603</v>
      </c>
      <c r="N9" s="1750" t="s">
        <v>859</v>
      </c>
      <c r="O9" s="1750" t="s">
        <v>860</v>
      </c>
      <c r="P9" s="1750" t="s">
        <v>3604</v>
      </c>
      <c r="Q9" s="1706" t="s">
        <v>3605</v>
      </c>
      <c r="R9" s="1751" t="s">
        <v>358</v>
      </c>
    </row>
    <row r="10" spans="1:18" ht="40.25" customHeight="1">
      <c r="A10" s="1752" t="s">
        <v>3606</v>
      </c>
      <c r="B10" s="2892" t="s">
        <v>4061</v>
      </c>
      <c r="C10" s="2893" t="s">
        <v>4208</v>
      </c>
      <c r="D10" s="1753" t="s">
        <v>388</v>
      </c>
      <c r="E10" s="1753">
        <v>2</v>
      </c>
      <c r="F10" s="1979">
        <v>80000</v>
      </c>
      <c r="G10" s="1979">
        <v>160000</v>
      </c>
      <c r="H10" s="1529">
        <v>1</v>
      </c>
      <c r="I10" s="1753"/>
      <c r="J10" s="1754"/>
      <c r="K10" s="1755">
        <f>IF(H10&gt;0,H10,"")</f>
        <v>1</v>
      </c>
      <c r="L10" s="1979">
        <v>160000</v>
      </c>
      <c r="M10" s="1979">
        <v>80000</v>
      </c>
      <c r="N10" s="1753">
        <v>2</v>
      </c>
      <c r="O10" s="2891" t="s">
        <v>3836</v>
      </c>
      <c r="P10" s="2893" t="s">
        <v>5148</v>
      </c>
      <c r="Q10" s="2891" t="s">
        <v>5118</v>
      </c>
      <c r="R10" s="1752" t="str">
        <f>A10</f>
        <v>B-5.5.1.1</v>
      </c>
    </row>
    <row r="11" spans="1:18" ht="40.25" customHeight="1">
      <c r="A11" s="1752" t="s">
        <v>3607</v>
      </c>
      <c r="B11" s="2894" t="s">
        <v>4207</v>
      </c>
      <c r="C11" s="2893" t="s">
        <v>3608</v>
      </c>
      <c r="D11" s="1753" t="s">
        <v>388</v>
      </c>
      <c r="E11" s="1753">
        <v>2</v>
      </c>
      <c r="F11" s="1753">
        <v>150000</v>
      </c>
      <c r="G11" s="1979">
        <v>300000</v>
      </c>
      <c r="H11" s="1529">
        <v>1</v>
      </c>
      <c r="I11" s="1753"/>
      <c r="J11" s="1754"/>
      <c r="K11" s="1755">
        <f t="shared" ref="K11:K19" si="0">IF(H11&gt;0,H11,"")</f>
        <v>1</v>
      </c>
      <c r="L11" s="1979">
        <v>300000</v>
      </c>
      <c r="M11" s="1753">
        <v>150000</v>
      </c>
      <c r="N11" s="1753">
        <v>2</v>
      </c>
      <c r="O11" s="2891" t="s">
        <v>3836</v>
      </c>
      <c r="P11" s="1753" t="s">
        <v>5117</v>
      </c>
      <c r="Q11" s="1753" t="s">
        <v>5119</v>
      </c>
      <c r="R11" s="1752" t="str">
        <f t="shared" ref="R11:R19" si="1">A11</f>
        <v>B-5.5.1.2</v>
      </c>
    </row>
    <row r="12" spans="1:18" ht="40.25" customHeight="1">
      <c r="A12" s="1752" t="s">
        <v>3609</v>
      </c>
      <c r="B12" s="2894" t="s">
        <v>4062</v>
      </c>
      <c r="C12" s="2893" t="s">
        <v>4209</v>
      </c>
      <c r="D12" s="1753" t="s">
        <v>388</v>
      </c>
      <c r="E12" s="1753">
        <v>6</v>
      </c>
      <c r="F12" s="1753">
        <v>40000</v>
      </c>
      <c r="G12" s="1753">
        <v>160000</v>
      </c>
      <c r="H12" s="1529">
        <v>1</v>
      </c>
      <c r="I12" s="1753"/>
      <c r="J12" s="1754"/>
      <c r="K12" s="1755">
        <f t="shared" si="0"/>
        <v>1</v>
      </c>
      <c r="L12" s="1753">
        <v>160000</v>
      </c>
      <c r="M12" s="1753">
        <v>40000</v>
      </c>
      <c r="N12" s="1753">
        <v>6</v>
      </c>
      <c r="O12" s="2891" t="s">
        <v>3836</v>
      </c>
      <c r="P12" s="2891" t="s">
        <v>5121</v>
      </c>
      <c r="Q12" s="2891" t="s">
        <v>5122</v>
      </c>
      <c r="R12" s="1752" t="str">
        <f t="shared" si="1"/>
        <v>B-5.5.1.3</v>
      </c>
    </row>
    <row r="13" spans="1:18" ht="40.25" customHeight="1">
      <c r="A13" s="1752" t="s">
        <v>3610</v>
      </c>
      <c r="B13" s="2894" t="s">
        <v>4079</v>
      </c>
      <c r="C13" s="2893" t="s">
        <v>4210</v>
      </c>
      <c r="D13" s="1753" t="s">
        <v>388</v>
      </c>
      <c r="E13" s="1753">
        <v>1</v>
      </c>
      <c r="F13" s="1753">
        <v>180000</v>
      </c>
      <c r="G13" s="1753">
        <v>180000</v>
      </c>
      <c r="H13" s="1529">
        <v>1</v>
      </c>
      <c r="I13" s="1753"/>
      <c r="J13" s="1754"/>
      <c r="K13" s="1755">
        <f t="shared" si="0"/>
        <v>1</v>
      </c>
      <c r="L13" s="1753">
        <v>180000</v>
      </c>
      <c r="M13" s="1753">
        <v>180000</v>
      </c>
      <c r="N13" s="1753">
        <v>1</v>
      </c>
      <c r="O13" s="2891" t="s">
        <v>3836</v>
      </c>
      <c r="P13" s="2891" t="s">
        <v>5145</v>
      </c>
      <c r="Q13" s="2891" t="s">
        <v>5144</v>
      </c>
      <c r="R13" s="1752" t="str">
        <f t="shared" si="1"/>
        <v>B-5.5.1.4</v>
      </c>
    </row>
    <row r="14" spans="1:18" ht="40.25" customHeight="1">
      <c r="A14" s="1752" t="s">
        <v>3611</v>
      </c>
      <c r="B14" s="2894" t="s">
        <v>4063</v>
      </c>
      <c r="C14" s="2893">
        <v>4</v>
      </c>
      <c r="D14" s="1753" t="s">
        <v>388</v>
      </c>
      <c r="E14" s="1753">
        <v>4</v>
      </c>
      <c r="F14" s="1753">
        <v>30000</v>
      </c>
      <c r="G14" s="1753">
        <v>120000</v>
      </c>
      <c r="H14" s="1529"/>
      <c r="I14" s="1753"/>
      <c r="J14" s="1754"/>
      <c r="K14" s="1755" t="str">
        <f t="shared" si="0"/>
        <v/>
      </c>
      <c r="L14" s="1753">
        <v>120000</v>
      </c>
      <c r="M14" s="1753">
        <v>30000</v>
      </c>
      <c r="N14" s="1753">
        <v>4</v>
      </c>
      <c r="O14" s="2891" t="s">
        <v>3836</v>
      </c>
      <c r="P14" s="1753">
        <v>4</v>
      </c>
      <c r="Q14" s="2891" t="s">
        <v>5124</v>
      </c>
      <c r="R14" s="1752" t="str">
        <f t="shared" si="1"/>
        <v>B-5.5.1.5</v>
      </c>
    </row>
    <row r="15" spans="1:18" ht="40.25" customHeight="1">
      <c r="A15" s="1752" t="s">
        <v>3612</v>
      </c>
      <c r="B15" s="2894" t="s">
        <v>4064</v>
      </c>
      <c r="C15" s="2893" t="s">
        <v>4065</v>
      </c>
      <c r="D15" s="2639" t="s">
        <v>388</v>
      </c>
      <c r="E15" s="1753">
        <v>1</v>
      </c>
      <c r="F15" s="1753">
        <v>110000</v>
      </c>
      <c r="G15" s="1753">
        <v>110000</v>
      </c>
      <c r="H15" s="1529"/>
      <c r="I15" s="1753"/>
      <c r="J15" s="1754"/>
      <c r="K15" s="1755" t="str">
        <f t="shared" si="0"/>
        <v/>
      </c>
      <c r="L15" s="1753">
        <v>110000</v>
      </c>
      <c r="M15" s="1753">
        <v>110000</v>
      </c>
      <c r="N15" s="1753">
        <v>1</v>
      </c>
      <c r="O15" s="2891" t="s">
        <v>3836</v>
      </c>
      <c r="P15" s="2891" t="s">
        <v>5126</v>
      </c>
      <c r="Q15" s="2891" t="s">
        <v>5125</v>
      </c>
      <c r="R15" s="1752" t="str">
        <f t="shared" si="1"/>
        <v>B-5.5.1.6</v>
      </c>
    </row>
    <row r="16" spans="1:18" ht="40.25" customHeight="1">
      <c r="A16" s="1752" t="s">
        <v>3613</v>
      </c>
      <c r="B16" s="2894" t="s">
        <v>4096</v>
      </c>
      <c r="C16" s="2893" t="s">
        <v>4211</v>
      </c>
      <c r="D16" s="2639" t="s">
        <v>388</v>
      </c>
      <c r="E16" s="1753">
        <v>2</v>
      </c>
      <c r="F16" s="1753">
        <v>30000</v>
      </c>
      <c r="G16" s="1753">
        <v>30000</v>
      </c>
      <c r="H16" s="1529"/>
      <c r="I16" s="1753"/>
      <c r="J16" s="1754"/>
      <c r="K16" s="1755" t="str">
        <f t="shared" si="0"/>
        <v/>
      </c>
      <c r="L16" s="1753">
        <v>30000</v>
      </c>
      <c r="M16" s="1753">
        <v>30000</v>
      </c>
      <c r="N16" s="1753">
        <v>2</v>
      </c>
      <c r="O16" s="2891" t="s">
        <v>3836</v>
      </c>
      <c r="P16" s="2891" t="s">
        <v>5128</v>
      </c>
      <c r="Q16" s="2891" t="s">
        <v>5127</v>
      </c>
      <c r="R16" s="1752" t="str">
        <f t="shared" si="1"/>
        <v>B-5.5.1.7</v>
      </c>
    </row>
    <row r="17" spans="1:26" ht="40.25" customHeight="1">
      <c r="A17" s="1752" t="s">
        <v>3614</v>
      </c>
      <c r="B17" s="2894" t="s">
        <v>4059</v>
      </c>
      <c r="C17" s="2893" t="s">
        <v>4212</v>
      </c>
      <c r="D17" s="2639" t="s">
        <v>388</v>
      </c>
      <c r="E17" s="1753">
        <v>1</v>
      </c>
      <c r="F17" s="1979">
        <v>80000</v>
      </c>
      <c r="G17" s="1979">
        <v>80000</v>
      </c>
      <c r="H17" s="1529"/>
      <c r="I17" s="1753"/>
      <c r="J17" s="1754"/>
      <c r="K17" s="1755" t="str">
        <f t="shared" si="0"/>
        <v/>
      </c>
      <c r="L17" s="1979">
        <v>80000</v>
      </c>
      <c r="M17" s="1979">
        <v>80000</v>
      </c>
      <c r="N17" s="1753">
        <v>1</v>
      </c>
      <c r="O17" s="2891" t="s">
        <v>3836</v>
      </c>
      <c r="P17" s="2891" t="s">
        <v>5130</v>
      </c>
      <c r="Q17" s="2891" t="s">
        <v>5129</v>
      </c>
      <c r="R17" s="1752" t="str">
        <f t="shared" si="1"/>
        <v>B-5.5.1.8</v>
      </c>
      <c r="S17" s="142"/>
      <c r="T17" s="142"/>
      <c r="U17" s="142"/>
      <c r="V17" s="142"/>
      <c r="W17" s="142"/>
      <c r="X17" s="142"/>
      <c r="Y17" s="142"/>
      <c r="Z17" s="142"/>
    </row>
    <row r="18" spans="1:26" ht="40.25" customHeight="1">
      <c r="A18" s="1752" t="s">
        <v>3615</v>
      </c>
      <c r="B18" s="2894" t="s">
        <v>4095</v>
      </c>
      <c r="C18" s="2893" t="s">
        <v>4213</v>
      </c>
      <c r="D18" s="2639" t="s">
        <v>388</v>
      </c>
      <c r="E18" s="1753">
        <v>1</v>
      </c>
      <c r="F18" s="1979">
        <v>200000</v>
      </c>
      <c r="G18" s="1979">
        <v>200000</v>
      </c>
      <c r="H18" s="1529"/>
      <c r="I18" s="1753"/>
      <c r="J18" s="1753"/>
      <c r="K18" s="1755" t="str">
        <f t="shared" si="0"/>
        <v/>
      </c>
      <c r="L18" s="1979">
        <v>200000</v>
      </c>
      <c r="M18" s="1979">
        <v>200000</v>
      </c>
      <c r="N18" s="1753">
        <v>1</v>
      </c>
      <c r="O18" s="2891" t="s">
        <v>3836</v>
      </c>
      <c r="P18" s="2891" t="s">
        <v>5131</v>
      </c>
      <c r="Q18" s="1753" t="s">
        <v>5120</v>
      </c>
      <c r="R18" s="1752" t="str">
        <f t="shared" si="1"/>
        <v>B-5.5.1.9</v>
      </c>
      <c r="S18" s="142"/>
      <c r="T18" s="142"/>
      <c r="U18" s="142"/>
      <c r="V18" s="142"/>
      <c r="W18" s="142"/>
      <c r="X18" s="142"/>
      <c r="Y18" s="142"/>
      <c r="Z18" s="142"/>
    </row>
    <row r="19" spans="1:26" ht="40.25" customHeight="1">
      <c r="A19" s="1752" t="s">
        <v>3616</v>
      </c>
      <c r="B19" s="2894" t="s">
        <v>4214</v>
      </c>
      <c r="C19" s="2893" t="s">
        <v>4215</v>
      </c>
      <c r="D19" s="2639" t="s">
        <v>388</v>
      </c>
      <c r="E19" s="1753">
        <v>2</v>
      </c>
      <c r="F19" s="1979">
        <v>60000</v>
      </c>
      <c r="G19" s="1979">
        <v>120000</v>
      </c>
      <c r="H19" s="1529"/>
      <c r="I19" s="1753"/>
      <c r="J19" s="1754"/>
      <c r="K19" s="1755" t="str">
        <f t="shared" si="0"/>
        <v/>
      </c>
      <c r="L19" s="1979">
        <v>120000</v>
      </c>
      <c r="M19" s="1979">
        <v>60000</v>
      </c>
      <c r="N19" s="1753">
        <v>2</v>
      </c>
      <c r="O19" s="2891" t="s">
        <v>3836</v>
      </c>
      <c r="P19" s="2891" t="s">
        <v>5133</v>
      </c>
      <c r="Q19" s="2891" t="s">
        <v>5132</v>
      </c>
      <c r="R19" s="1752" t="str">
        <f t="shared" si="1"/>
        <v>B-5.5.1.10</v>
      </c>
      <c r="S19" s="142"/>
      <c r="T19" s="142"/>
      <c r="U19" s="142"/>
      <c r="V19" s="142"/>
      <c r="W19" s="142"/>
      <c r="X19" s="142"/>
      <c r="Y19" s="142"/>
      <c r="Z19" s="142"/>
    </row>
    <row r="20" spans="1:26" s="1715" customFormat="1" ht="18" customHeight="1">
      <c r="A20" s="721" t="s">
        <v>223</v>
      </c>
      <c r="B20" s="717"/>
      <c r="C20" s="1716"/>
      <c r="H20" s="1717"/>
      <c r="I20" s="1717"/>
      <c r="J20" s="1717"/>
      <c r="M20" s="1717"/>
      <c r="N20" s="1717"/>
      <c r="O20" s="1717"/>
      <c r="P20" s="1718"/>
      <c r="Q20" s="1718"/>
      <c r="R20" s="1719" t="s">
        <v>3588</v>
      </c>
    </row>
    <row r="21" spans="1:26" s="1715" customFormat="1" ht="41" customHeight="1">
      <c r="A21" s="3540" t="s">
        <v>3617</v>
      </c>
      <c r="B21" s="3540"/>
      <c r="C21" s="3540"/>
      <c r="D21" s="3540"/>
      <c r="E21" s="3540"/>
      <c r="F21" s="3540"/>
      <c r="G21" s="3540"/>
      <c r="H21" s="3540"/>
      <c r="I21" s="3540"/>
      <c r="J21" s="2978" t="s">
        <v>3618</v>
      </c>
      <c r="K21" s="2978"/>
      <c r="L21" s="2978"/>
      <c r="M21" s="2978"/>
      <c r="N21" s="2978"/>
      <c r="O21" s="2978"/>
      <c r="P21" s="2978"/>
      <c r="Q21" s="2978"/>
      <c r="R21" s="2978"/>
    </row>
    <row r="22" spans="1:26" s="1758" customFormat="1" ht="18" customHeight="1">
      <c r="A22" s="134" t="s">
        <v>3619</v>
      </c>
      <c r="B22" s="721"/>
      <c r="C22" s="1759"/>
      <c r="D22" s="139"/>
      <c r="E22" s="139"/>
      <c r="F22" s="139"/>
      <c r="G22" s="139"/>
      <c r="H22" s="1760"/>
      <c r="I22" s="1760"/>
      <c r="J22" s="191"/>
      <c r="K22" s="191"/>
      <c r="L22" s="191"/>
      <c r="M22" s="191"/>
      <c r="N22" s="191"/>
      <c r="O22" s="191"/>
      <c r="P22" s="191"/>
      <c r="Q22" s="191"/>
      <c r="R22" s="1761" t="s">
        <v>3620</v>
      </c>
    </row>
    <row r="23" spans="1:26" ht="25.25" customHeight="1">
      <c r="A23" s="357" t="s">
        <v>3621</v>
      </c>
      <c r="B23" s="1762"/>
      <c r="C23" s="1762"/>
      <c r="D23" s="1763"/>
      <c r="E23" s="1763"/>
      <c r="F23" s="1763"/>
      <c r="G23" s="1764"/>
      <c r="H23" s="1762"/>
      <c r="I23" s="1765"/>
      <c r="J23" s="3542" t="s">
        <v>3622</v>
      </c>
      <c r="K23" s="3543"/>
      <c r="L23" s="3543"/>
      <c r="M23" s="3543"/>
      <c r="N23" s="3543"/>
      <c r="O23" s="3543"/>
      <c r="P23" s="3543"/>
      <c r="Q23" s="3543"/>
      <c r="R23" s="3544"/>
      <c r="S23" s="142"/>
      <c r="T23" s="142"/>
      <c r="U23" s="142"/>
      <c r="V23" s="142"/>
      <c r="W23" s="142"/>
      <c r="X23" s="142"/>
      <c r="Y23" s="142"/>
      <c r="Z23" s="142"/>
    </row>
    <row r="24" spans="1:26" ht="45.75" customHeight="1">
      <c r="A24" s="1766" t="s">
        <v>210</v>
      </c>
      <c r="B24" s="1747" t="s">
        <v>3623</v>
      </c>
      <c r="C24" s="1747" t="s">
        <v>3598</v>
      </c>
      <c r="D24" s="1747" t="s">
        <v>320</v>
      </c>
      <c r="E24" s="1747" t="s">
        <v>855</v>
      </c>
      <c r="F24" s="1748" t="s">
        <v>3599</v>
      </c>
      <c r="G24" s="1747" t="s">
        <v>3600</v>
      </c>
      <c r="H24" s="1747" t="s">
        <v>3601</v>
      </c>
      <c r="I24" s="1747" t="s">
        <v>3624</v>
      </c>
      <c r="J24" s="1749" t="s">
        <v>224</v>
      </c>
      <c r="K24" s="1750" t="s">
        <v>3602</v>
      </c>
      <c r="L24" s="1750" t="s">
        <v>1382</v>
      </c>
      <c r="M24" s="1750" t="s">
        <v>3603</v>
      </c>
      <c r="N24" s="1750" t="s">
        <v>859</v>
      </c>
      <c r="O24" s="1750" t="s">
        <v>860</v>
      </c>
      <c r="P24" s="1750" t="s">
        <v>3604</v>
      </c>
      <c r="Q24" s="1706" t="s">
        <v>3605</v>
      </c>
      <c r="R24" s="1751" t="s">
        <v>358</v>
      </c>
      <c r="S24" s="142"/>
      <c r="T24" s="142"/>
      <c r="U24" s="142"/>
      <c r="V24" s="142"/>
      <c r="W24" s="142"/>
      <c r="X24" s="142"/>
      <c r="Y24" s="142"/>
      <c r="Z24" s="142"/>
    </row>
    <row r="25" spans="1:26" ht="40.25" customHeight="1">
      <c r="A25" s="1752" t="s">
        <v>3625</v>
      </c>
      <c r="B25" s="1767" t="s">
        <v>4066</v>
      </c>
      <c r="C25" s="1767" t="s">
        <v>4067</v>
      </c>
      <c r="D25" s="1757" t="s">
        <v>4070</v>
      </c>
      <c r="E25" s="1753">
        <v>3</v>
      </c>
      <c r="F25" s="1979">
        <v>110000</v>
      </c>
      <c r="G25" s="1979">
        <v>330000</v>
      </c>
      <c r="H25" s="1529"/>
      <c r="I25" s="1753"/>
      <c r="J25" s="1754"/>
      <c r="K25" s="1756" t="str">
        <f>IF(H25&gt;0,H25,"")</f>
        <v/>
      </c>
      <c r="L25" s="1979">
        <v>330000</v>
      </c>
      <c r="M25" s="1979">
        <v>110000</v>
      </c>
      <c r="N25" s="1753">
        <v>3</v>
      </c>
      <c r="O25" s="2891" t="s">
        <v>3836</v>
      </c>
      <c r="P25" s="2891" t="s">
        <v>5135</v>
      </c>
      <c r="Q25" s="2891" t="s">
        <v>5134</v>
      </c>
      <c r="R25" s="1752" t="str">
        <f>A25</f>
        <v xml:space="preserve"> B-5.5.2.1</v>
      </c>
      <c r="S25" s="142"/>
      <c r="T25" s="142"/>
      <c r="U25" s="142"/>
      <c r="V25" s="142"/>
      <c r="W25" s="142"/>
      <c r="X25" s="142"/>
      <c r="Y25" s="142"/>
      <c r="Z25" s="142"/>
    </row>
    <row r="26" spans="1:26" ht="40.25" customHeight="1">
      <c r="A26" s="1752" t="s">
        <v>3626</v>
      </c>
      <c r="B26" s="1767" t="s">
        <v>4068</v>
      </c>
      <c r="C26" s="1767" t="s">
        <v>4069</v>
      </c>
      <c r="D26" s="1757" t="s">
        <v>4071</v>
      </c>
      <c r="E26" s="1753">
        <v>3</v>
      </c>
      <c r="F26" s="1979">
        <v>85000</v>
      </c>
      <c r="G26" s="1979">
        <v>255000</v>
      </c>
      <c r="H26" s="1529"/>
      <c r="I26" s="1753"/>
      <c r="J26" s="1754"/>
      <c r="K26" s="1756" t="str">
        <f t="shared" ref="K26:K34" si="2">IF(H26&gt;0,H26,"")</f>
        <v/>
      </c>
      <c r="L26" s="1979">
        <v>255000</v>
      </c>
      <c r="M26" s="1979">
        <v>85000</v>
      </c>
      <c r="N26" s="1753">
        <v>3</v>
      </c>
      <c r="O26" s="2891" t="s">
        <v>3836</v>
      </c>
      <c r="P26" s="2891" t="s">
        <v>5137</v>
      </c>
      <c r="Q26" s="2891" t="s">
        <v>5136</v>
      </c>
      <c r="R26" s="1752" t="str">
        <f t="shared" ref="R26:R34" si="3">A26</f>
        <v xml:space="preserve"> B-5.5.2.2</v>
      </c>
      <c r="S26" s="142"/>
      <c r="T26" s="142"/>
      <c r="U26" s="142"/>
      <c r="V26" s="142"/>
      <c r="W26" s="142"/>
      <c r="X26" s="142"/>
      <c r="Y26" s="142"/>
      <c r="Z26" s="142"/>
    </row>
    <row r="27" spans="1:26" ht="40.25" customHeight="1">
      <c r="A27" s="1752" t="s">
        <v>3627</v>
      </c>
      <c r="B27" s="1767" t="s">
        <v>4072</v>
      </c>
      <c r="C27" s="1767" t="s">
        <v>4073</v>
      </c>
      <c r="D27" s="1757" t="s">
        <v>4075</v>
      </c>
      <c r="E27" s="1753">
        <v>3</v>
      </c>
      <c r="F27" s="1979">
        <v>35000</v>
      </c>
      <c r="G27" s="1979">
        <v>105000</v>
      </c>
      <c r="H27" s="1529"/>
      <c r="I27" s="1753"/>
      <c r="J27" s="1754"/>
      <c r="K27" s="1756" t="str">
        <f t="shared" si="2"/>
        <v/>
      </c>
      <c r="L27" s="1979">
        <v>105000</v>
      </c>
      <c r="M27" s="1979">
        <v>35000</v>
      </c>
      <c r="N27" s="1753">
        <v>3</v>
      </c>
      <c r="O27" s="2891" t="s">
        <v>3836</v>
      </c>
      <c r="P27" s="2891" t="s">
        <v>5139</v>
      </c>
      <c r="Q27" s="2891" t="s">
        <v>5138</v>
      </c>
      <c r="R27" s="1752" t="str">
        <f t="shared" si="3"/>
        <v xml:space="preserve"> B-5.5.2.3</v>
      </c>
      <c r="S27" s="142"/>
      <c r="T27" s="142"/>
      <c r="U27" s="142"/>
      <c r="V27" s="142"/>
      <c r="W27" s="142"/>
      <c r="X27" s="142"/>
      <c r="Y27" s="142"/>
      <c r="Z27" s="142"/>
    </row>
    <row r="28" spans="1:26" ht="40.25" customHeight="1">
      <c r="A28" s="1752" t="s">
        <v>3628</v>
      </c>
      <c r="B28" s="1767" t="s">
        <v>2745</v>
      </c>
      <c r="C28" s="1767" t="s">
        <v>4076</v>
      </c>
      <c r="D28" s="1757" t="s">
        <v>4074</v>
      </c>
      <c r="E28" s="1753">
        <v>4</v>
      </c>
      <c r="F28" s="1979">
        <v>10000</v>
      </c>
      <c r="G28" s="1979">
        <v>40000</v>
      </c>
      <c r="H28" s="1529"/>
      <c r="I28" s="1753"/>
      <c r="J28" s="1754"/>
      <c r="K28" s="1756" t="str">
        <f t="shared" si="2"/>
        <v/>
      </c>
      <c r="L28" s="1979">
        <v>40000</v>
      </c>
      <c r="M28" s="1979">
        <v>10000</v>
      </c>
      <c r="N28" s="1753">
        <v>4</v>
      </c>
      <c r="O28" s="2891" t="s">
        <v>3836</v>
      </c>
      <c r="P28" s="2891" t="s">
        <v>5141</v>
      </c>
      <c r="Q28" s="2891" t="s">
        <v>5140</v>
      </c>
      <c r="R28" s="1752" t="str">
        <f t="shared" si="3"/>
        <v xml:space="preserve"> B-5.5.2.4</v>
      </c>
      <c r="S28" s="142"/>
      <c r="T28" s="142"/>
      <c r="U28" s="142"/>
      <c r="V28" s="142"/>
      <c r="W28" s="142"/>
      <c r="X28" s="142"/>
      <c r="Y28" s="142"/>
      <c r="Z28" s="142"/>
    </row>
    <row r="29" spans="1:26" ht="40.25" customHeight="1">
      <c r="A29" s="1752" t="s">
        <v>3629</v>
      </c>
      <c r="B29" s="1767" t="s">
        <v>4077</v>
      </c>
      <c r="C29" s="1767" t="s">
        <v>4216</v>
      </c>
      <c r="D29" s="1757" t="s">
        <v>4078</v>
      </c>
      <c r="E29" s="1753">
        <v>3000</v>
      </c>
      <c r="F29" s="2639" t="s">
        <v>4181</v>
      </c>
      <c r="G29" s="2639" t="s">
        <v>4181</v>
      </c>
      <c r="H29" s="1529"/>
      <c r="I29" s="1753"/>
      <c r="J29" s="1754"/>
      <c r="K29" s="1756" t="str">
        <f t="shared" si="2"/>
        <v/>
      </c>
      <c r="L29" s="2891" t="s">
        <v>4837</v>
      </c>
      <c r="M29" s="2891" t="s">
        <v>4837</v>
      </c>
      <c r="N29" s="1753">
        <v>3000</v>
      </c>
      <c r="O29" s="2891" t="s">
        <v>3836</v>
      </c>
      <c r="P29" s="2891" t="s">
        <v>5143</v>
      </c>
      <c r="Q29" s="2891" t="s">
        <v>5142</v>
      </c>
      <c r="R29" s="1752" t="str">
        <f t="shared" si="3"/>
        <v xml:space="preserve"> B-5.5.2.5</v>
      </c>
      <c r="S29" s="142"/>
      <c r="T29" s="142"/>
      <c r="U29" s="142"/>
      <c r="V29" s="142"/>
      <c r="W29" s="142"/>
      <c r="X29" s="142"/>
      <c r="Y29" s="142"/>
      <c r="Z29" s="142"/>
    </row>
    <row r="30" spans="1:26" ht="40.25" customHeight="1">
      <c r="A30" s="1752" t="s">
        <v>3630</v>
      </c>
      <c r="B30" s="1767" t="s">
        <v>4079</v>
      </c>
      <c r="C30" s="1767" t="s">
        <v>4210</v>
      </c>
      <c r="D30" s="1978" t="s">
        <v>388</v>
      </c>
      <c r="E30" s="1753">
        <v>1</v>
      </c>
      <c r="F30" s="1979">
        <v>180000</v>
      </c>
      <c r="G30" s="1979">
        <v>180000</v>
      </c>
      <c r="H30" s="1529"/>
      <c r="I30" s="1753"/>
      <c r="J30" s="1754"/>
      <c r="K30" s="1756" t="str">
        <f t="shared" si="2"/>
        <v/>
      </c>
      <c r="L30" s="1979">
        <v>180000</v>
      </c>
      <c r="M30" s="1979">
        <v>180000</v>
      </c>
      <c r="N30" s="1753">
        <v>1</v>
      </c>
      <c r="O30" s="2891" t="s">
        <v>3836</v>
      </c>
      <c r="P30" s="2891" t="s">
        <v>5123</v>
      </c>
      <c r="Q30" s="2891" t="s">
        <v>5146</v>
      </c>
      <c r="R30" s="1752" t="str">
        <f t="shared" si="3"/>
        <v xml:space="preserve"> B-5.5.2.6</v>
      </c>
      <c r="S30" s="142"/>
      <c r="T30" s="142"/>
      <c r="U30" s="142"/>
      <c r="V30" s="142"/>
      <c r="W30" s="142"/>
      <c r="X30" s="142"/>
      <c r="Y30" s="142"/>
      <c r="Z30" s="142"/>
    </row>
    <row r="31" spans="1:26" ht="40.25" customHeight="1">
      <c r="A31" s="1752" t="s">
        <v>3631</v>
      </c>
      <c r="B31" s="1767" t="s">
        <v>4094</v>
      </c>
      <c r="C31" s="1767" t="s">
        <v>4217</v>
      </c>
      <c r="D31" s="1978" t="s">
        <v>388</v>
      </c>
      <c r="E31" s="1753">
        <v>1</v>
      </c>
      <c r="F31" s="1753">
        <v>260</v>
      </c>
      <c r="G31" s="1753">
        <v>260</v>
      </c>
      <c r="H31" s="1529"/>
      <c r="I31" s="1753"/>
      <c r="J31" s="1754"/>
      <c r="K31" s="1756" t="str">
        <f t="shared" si="2"/>
        <v/>
      </c>
      <c r="L31" s="1753">
        <v>260</v>
      </c>
      <c r="M31" s="1753">
        <v>260</v>
      </c>
      <c r="N31" s="1753">
        <v>1</v>
      </c>
      <c r="O31" s="2891" t="s">
        <v>3836</v>
      </c>
      <c r="P31" s="2891" t="s">
        <v>5148</v>
      </c>
      <c r="Q31" s="2891" t="s">
        <v>5147</v>
      </c>
      <c r="R31" s="1752" t="str">
        <f t="shared" si="3"/>
        <v xml:space="preserve"> B-5.5.2.7</v>
      </c>
      <c r="S31" s="142"/>
      <c r="T31" s="142"/>
      <c r="U31" s="142"/>
      <c r="V31" s="142"/>
      <c r="W31" s="142"/>
      <c r="X31" s="142"/>
      <c r="Y31" s="142"/>
      <c r="Z31" s="142"/>
    </row>
    <row r="32" spans="1:26" ht="40.25" customHeight="1">
      <c r="A32" s="1752" t="s">
        <v>3632</v>
      </c>
      <c r="B32" s="1767"/>
      <c r="C32" s="1767"/>
      <c r="D32" s="1757"/>
      <c r="E32" s="1753"/>
      <c r="F32" s="1753"/>
      <c r="G32" s="1753"/>
      <c r="H32" s="1529"/>
      <c r="I32" s="1753"/>
      <c r="J32" s="1754"/>
      <c r="K32" s="1756" t="str">
        <f t="shared" si="2"/>
        <v/>
      </c>
      <c r="L32" s="1756"/>
      <c r="M32" s="1757"/>
      <c r="N32" s="1753"/>
      <c r="O32" s="1753"/>
      <c r="P32" s="1753"/>
      <c r="Q32" s="1753"/>
      <c r="R32" s="1752" t="str">
        <f t="shared" si="3"/>
        <v xml:space="preserve"> B-5.5.2.8</v>
      </c>
      <c r="S32" s="142"/>
      <c r="T32" s="142"/>
      <c r="U32" s="142"/>
      <c r="V32" s="142"/>
      <c r="W32" s="142"/>
      <c r="X32" s="142"/>
      <c r="Y32" s="142"/>
      <c r="Z32" s="142"/>
    </row>
    <row r="33" spans="1:26" ht="40.25" customHeight="1">
      <c r="A33" s="1752" t="s">
        <v>3633</v>
      </c>
      <c r="B33" s="1767"/>
      <c r="C33" s="1767"/>
      <c r="D33" s="1757"/>
      <c r="E33" s="1753"/>
      <c r="F33" s="1753"/>
      <c r="G33" s="1753"/>
      <c r="H33" s="1529"/>
      <c r="I33" s="1753"/>
      <c r="J33" s="1754"/>
      <c r="K33" s="1756" t="str">
        <f t="shared" si="2"/>
        <v/>
      </c>
      <c r="L33" s="1756"/>
      <c r="M33" s="1757"/>
      <c r="N33" s="1753"/>
      <c r="O33" s="1753"/>
      <c r="P33" s="1753"/>
      <c r="Q33" s="1753"/>
      <c r="R33" s="1752" t="str">
        <f t="shared" si="3"/>
        <v xml:space="preserve"> B-5.5.2.9</v>
      </c>
      <c r="S33" s="142"/>
      <c r="T33" s="142"/>
      <c r="U33" s="142"/>
      <c r="V33" s="142"/>
      <c r="W33" s="142"/>
      <c r="X33" s="142"/>
      <c r="Y33" s="142"/>
      <c r="Z33" s="142"/>
    </row>
    <row r="34" spans="1:26" ht="40.25" customHeight="1">
      <c r="A34" s="1752" t="s">
        <v>3634</v>
      </c>
      <c r="B34" s="1767"/>
      <c r="C34" s="1767"/>
      <c r="D34" s="1757"/>
      <c r="E34" s="1753"/>
      <c r="F34" s="1753"/>
      <c r="G34" s="1753"/>
      <c r="H34" s="1529"/>
      <c r="I34" s="1753"/>
      <c r="J34" s="1754"/>
      <c r="K34" s="1756" t="str">
        <f t="shared" si="2"/>
        <v/>
      </c>
      <c r="L34" s="1756"/>
      <c r="M34" s="1757"/>
      <c r="N34" s="1753"/>
      <c r="O34" s="1753"/>
      <c r="P34" s="1753"/>
      <c r="Q34" s="1753"/>
      <c r="R34" s="1752" t="str">
        <f t="shared" si="3"/>
        <v xml:space="preserve"> B-5.5.2.10</v>
      </c>
      <c r="S34" s="142"/>
      <c r="T34" s="142"/>
      <c r="U34" s="142"/>
      <c r="V34" s="142"/>
      <c r="W34" s="142"/>
      <c r="X34" s="142"/>
      <c r="Y34" s="142"/>
      <c r="Z34" s="142"/>
    </row>
    <row r="35" spans="1:26" s="1715" customFormat="1" ht="16.5" customHeight="1">
      <c r="A35" s="717" t="s">
        <v>341</v>
      </c>
      <c r="B35" s="717"/>
      <c r="C35" s="1716"/>
      <c r="H35" s="1717"/>
      <c r="I35" s="1717"/>
      <c r="J35" s="1768"/>
      <c r="K35" s="1768"/>
      <c r="L35" s="1768"/>
      <c r="M35" s="1769"/>
      <c r="N35" s="1769"/>
      <c r="O35" s="1769"/>
      <c r="P35" s="1770"/>
      <c r="Q35" s="1770"/>
      <c r="R35" s="1771" t="s">
        <v>342</v>
      </c>
    </row>
    <row r="36" spans="1:26" ht="15" customHeight="1">
      <c r="A36" s="3541" t="s">
        <v>3635</v>
      </c>
      <c r="B36" s="3541"/>
      <c r="C36" s="3541"/>
      <c r="D36" s="3541"/>
      <c r="E36" s="3541"/>
      <c r="F36" s="3541"/>
      <c r="G36" s="3541"/>
      <c r="H36" s="3541"/>
      <c r="I36" s="3541"/>
      <c r="J36" s="2937" t="s">
        <v>3636</v>
      </c>
      <c r="K36" s="2937"/>
      <c r="L36" s="2937"/>
      <c r="M36" s="2937"/>
      <c r="N36" s="2937"/>
      <c r="O36" s="2937"/>
      <c r="P36" s="2937"/>
      <c r="Q36" s="2937"/>
      <c r="R36" s="2937"/>
      <c r="S36" s="142"/>
      <c r="T36" s="142"/>
      <c r="U36" s="142"/>
      <c r="V36" s="142"/>
      <c r="W36" s="142"/>
      <c r="X36" s="142"/>
      <c r="Y36" s="142"/>
      <c r="Z36" s="142"/>
    </row>
    <row r="37" spans="1:26" s="1715" customFormat="1" ht="39" customHeight="1">
      <c r="A37" s="3541"/>
      <c r="B37" s="3541"/>
      <c r="C37" s="3541"/>
      <c r="D37" s="3541"/>
      <c r="E37" s="3541"/>
      <c r="F37" s="3541"/>
      <c r="G37" s="3541"/>
      <c r="H37" s="3541"/>
      <c r="I37" s="3541"/>
      <c r="J37" s="2937"/>
      <c r="K37" s="2937"/>
      <c r="L37" s="2937"/>
      <c r="M37" s="2937"/>
      <c r="N37" s="2937"/>
      <c r="O37" s="2937"/>
      <c r="P37" s="2937"/>
      <c r="Q37" s="2937"/>
      <c r="R37" s="2937"/>
    </row>
    <row r="38" spans="1:26" s="1715" customFormat="1" ht="18" customHeight="1">
      <c r="A38" s="547" t="s">
        <v>3637</v>
      </c>
      <c r="B38" s="192"/>
      <c r="C38" s="1772"/>
      <c r="D38" s="1770"/>
      <c r="E38" s="1770"/>
      <c r="F38" s="1770"/>
      <c r="G38" s="1770"/>
      <c r="H38" s="1772"/>
      <c r="I38" s="1772"/>
      <c r="J38" s="1716"/>
      <c r="K38" s="1716"/>
      <c r="L38" s="1716"/>
      <c r="M38" s="1729"/>
      <c r="N38" s="1729"/>
      <c r="O38" s="1729"/>
      <c r="P38" s="1716"/>
      <c r="Q38" s="718"/>
      <c r="R38" s="1761" t="s">
        <v>3620</v>
      </c>
    </row>
    <row r="39" spans="1:26" s="1715" customFormat="1" ht="13">
      <c r="A39" s="1727"/>
      <c r="B39" s="56"/>
      <c r="C39" s="1728"/>
      <c r="D39" s="1716"/>
      <c r="E39" s="1716"/>
      <c r="F39" s="1716"/>
      <c r="G39" s="1716"/>
      <c r="H39" s="1729"/>
      <c r="I39" s="1729"/>
      <c r="J39" s="1716"/>
      <c r="K39" s="1716"/>
      <c r="L39" s="1716"/>
      <c r="M39" s="1729"/>
      <c r="N39" s="1729"/>
      <c r="O39" s="1729"/>
      <c r="P39" s="1716"/>
      <c r="Q39" s="718"/>
      <c r="R39" s="718"/>
    </row>
    <row r="40" spans="1:26" s="1715" customFormat="1" ht="13">
      <c r="A40" s="1730" t="s">
        <v>3013</v>
      </c>
      <c r="B40" s="56"/>
      <c r="C40" s="1728"/>
      <c r="D40" s="1716"/>
      <c r="E40" s="1716"/>
      <c r="F40" s="1716"/>
      <c r="G40" s="1716"/>
      <c r="H40" s="1729"/>
      <c r="I40" s="1729"/>
      <c r="J40" s="1716"/>
      <c r="K40" s="1716"/>
      <c r="L40" s="1716"/>
      <c r="M40" s="1729"/>
      <c r="N40" s="1729"/>
      <c r="O40" s="1729"/>
      <c r="P40" s="1716"/>
      <c r="Q40" s="718"/>
      <c r="R40" s="718"/>
    </row>
    <row r="41" spans="1:26" s="1715" customFormat="1" ht="13">
      <c r="A41" s="1727"/>
      <c r="B41" s="56"/>
      <c r="C41" s="1728"/>
      <c r="D41" s="1716"/>
      <c r="E41" s="1716"/>
      <c r="F41" s="1716"/>
      <c r="G41" s="1716"/>
      <c r="H41" s="1729"/>
      <c r="I41" s="1729"/>
      <c r="J41" s="1716"/>
      <c r="K41" s="1716"/>
      <c r="L41" s="1716"/>
      <c r="M41" s="1729"/>
      <c r="N41" s="1729"/>
      <c r="O41" s="1729"/>
      <c r="P41" s="1716"/>
      <c r="Q41" s="718"/>
      <c r="R41" s="718"/>
    </row>
    <row r="42" spans="1:26" ht="25.25" customHeight="1">
      <c r="A42" s="717"/>
      <c r="B42" s="717"/>
      <c r="C42"/>
      <c r="D42"/>
      <c r="E42" s="1715"/>
      <c r="F42" s="1715"/>
      <c r="G42" s="1715"/>
      <c r="H42" s="1717"/>
      <c r="I42" s="1717"/>
      <c r="J42" s="1717"/>
      <c r="K42" s="1731"/>
      <c r="L42" s="1731"/>
      <c r="M42" s="1732"/>
      <c r="N42" s="1733"/>
      <c r="O42" s="1733"/>
      <c r="P42" s="1716"/>
      <c r="Q42" s="1715"/>
      <c r="R42" s="1715"/>
      <c r="S42" s="1715"/>
      <c r="T42" s="1715"/>
      <c r="U42" s="1717"/>
      <c r="V42" s="1717"/>
      <c r="W42" s="1717"/>
      <c r="X42" s="1734"/>
      <c r="Y42" s="1734"/>
      <c r="Z42" s="1719"/>
    </row>
    <row r="43" spans="1:26">
      <c r="A43" s="1735"/>
      <c r="B43" s="56"/>
      <c r="C43" s="56"/>
      <c r="D43"/>
      <c r="E43" s="1716"/>
      <c r="F43" s="1716"/>
      <c r="G43" s="1716"/>
      <c r="H43" s="1729"/>
      <c r="I43" s="1729"/>
      <c r="J43" s="1729"/>
      <c r="K43" s="1716"/>
      <c r="L43" s="1716"/>
      <c r="M43" s="1729"/>
      <c r="N43" s="1727"/>
      <c r="O43" s="1728"/>
      <c r="P43" s="1728"/>
      <c r="Q43" s="1716"/>
      <c r="R43" s="1716"/>
      <c r="S43" s="1716"/>
      <c r="T43" s="1716"/>
      <c r="U43" s="1729"/>
      <c r="V43" s="1729"/>
      <c r="W43" s="1729"/>
      <c r="X43"/>
      <c r="Y43" s="718"/>
      <c r="Z43" s="1729"/>
    </row>
    <row r="44" spans="1:26">
      <c r="A44" s="1735"/>
      <c r="B44" s="56"/>
      <c r="C44" s="56"/>
      <c r="D44"/>
      <c r="E44" s="1716"/>
      <c r="F44" s="1716"/>
      <c r="G44" s="1716"/>
      <c r="H44" s="1729"/>
      <c r="I44" s="1729"/>
      <c r="J44" s="1729"/>
      <c r="K44" s="1716"/>
      <c r="L44" s="1716"/>
      <c r="M44" s="1729"/>
      <c r="N44" s="1727"/>
      <c r="O44" s="1728"/>
      <c r="P44" s="1728"/>
      <c r="Q44" s="1716"/>
      <c r="R44" s="1716"/>
      <c r="S44" s="1716"/>
      <c r="T44" s="1716"/>
      <c r="U44" s="1729"/>
      <c r="V44" s="1729"/>
      <c r="W44" s="1729"/>
      <c r="X44"/>
      <c r="Y44" s="718"/>
      <c r="Z44" s="1729"/>
    </row>
    <row r="45" spans="1:26">
      <c r="A45" s="1735"/>
      <c r="B45" s="56"/>
      <c r="C45" s="56"/>
      <c r="D45"/>
      <c r="E45" s="1716"/>
      <c r="F45" s="1716"/>
      <c r="G45" s="1716"/>
      <c r="H45" s="1729"/>
      <c r="I45" s="1729"/>
      <c r="J45" s="1729"/>
      <c r="K45" s="1716"/>
      <c r="L45" s="1716"/>
      <c r="M45" s="1729"/>
      <c r="N45" s="1727"/>
      <c r="O45" s="1728"/>
      <c r="P45" s="1728"/>
      <c r="Q45" s="1716"/>
      <c r="R45" s="1716"/>
      <c r="S45" s="1716"/>
      <c r="T45" s="1716"/>
      <c r="U45" s="1729"/>
      <c r="V45" s="1729"/>
      <c r="W45" s="1729"/>
      <c r="X45"/>
      <c r="Y45" s="718"/>
      <c r="Z45" s="1729"/>
    </row>
    <row r="46" spans="1:26">
      <c r="A46" s="1735"/>
      <c r="B46" s="56"/>
      <c r="C46" s="56"/>
      <c r="D46"/>
      <c r="E46" s="1716"/>
      <c r="F46" s="1716"/>
      <c r="G46" s="1716"/>
      <c r="H46" s="1729"/>
      <c r="I46" s="1729"/>
      <c r="J46" s="1729"/>
      <c r="K46" s="1716"/>
      <c r="L46" s="1716"/>
      <c r="M46" s="1729"/>
      <c r="N46" s="1727"/>
      <c r="O46" s="1728"/>
      <c r="P46" s="1728"/>
      <c r="Q46" s="1716"/>
      <c r="R46" s="1716"/>
      <c r="S46" s="1716"/>
      <c r="T46" s="1716"/>
      <c r="U46" s="1729"/>
      <c r="V46" s="1729"/>
      <c r="W46" s="1729"/>
      <c r="X46"/>
      <c r="Y46" s="718"/>
      <c r="Z46" s="1729"/>
    </row>
    <row r="47" spans="1:26">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c r="Y47" s="718"/>
      <c r="Z47" s="1729"/>
    </row>
  </sheetData>
  <mergeCells count="5">
    <mergeCell ref="A21:I21"/>
    <mergeCell ref="J21:R21"/>
    <mergeCell ref="A36:I37"/>
    <mergeCell ref="J36:R37"/>
    <mergeCell ref="J23:R23"/>
  </mergeCells>
  <hyperlinks>
    <hyperlink ref="A40" location="Content!A1" display="Content!A1" xr:uid="{00000000-0004-0000-2300-000000000000}"/>
  </hyperlinks>
  <printOptions horizontalCentered="1"/>
  <pageMargins left="0.23622047244094499" right="0.23622047244094499" top="0.70866141732283505" bottom="0.23622047244094499" header="0.196850393700787" footer="3.9370078740157501E-2"/>
  <pageSetup paperSize="9" scale="68"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0000000}">
          <x14:formula1>
            <xm:f>'https://gizonline.sharepoint.com/sites/DamageAssessmentStudyAssignmentwithguests/Freigegebene Dokumente/03 Questionnaires/DAS IV-Questionnaires/Part-B_technical/[smart_sludge_management_tool_v1.3.xlsm]#REF'!#REF!</xm:f>
          </x14:formula1>
          <xm:sqref>H25:H34 H10:H19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V39"/>
  <sheetViews>
    <sheetView rightToLeft="1" view="pageBreakPreview" zoomScale="40" zoomScaleNormal="68" zoomScaleSheetLayoutView="40" workbookViewId="0">
      <selection activeCell="E30" sqref="E30"/>
    </sheetView>
  </sheetViews>
  <sheetFormatPr defaultColWidth="9" defaultRowHeight="14"/>
  <cols>
    <col min="1" max="1" width="9.6328125" style="1773" customWidth="1"/>
    <col min="2" max="2" width="66.08984375" style="1773" customWidth="1"/>
    <col min="3" max="3" width="33.453125" style="1773" customWidth="1"/>
    <col min="4" max="4" width="105.453125" style="1774" customWidth="1"/>
    <col min="5" max="5" width="108.6328125" style="1774" customWidth="1"/>
    <col min="6" max="6" width="45.6328125" style="1773" customWidth="1"/>
    <col min="7" max="7" width="47.36328125" style="1773" customWidth="1"/>
    <col min="8" max="8" width="12.36328125" style="1773" customWidth="1"/>
    <col min="9" max="9" width="9.6328125" style="1773" customWidth="1"/>
    <col min="10" max="10" width="6.453125" style="1773" customWidth="1"/>
    <col min="11" max="11" width="9.36328125" style="1773" customWidth="1"/>
    <col min="12" max="12" width="12.453125" style="1773" customWidth="1"/>
    <col min="13" max="13" width="9.36328125" style="1773" customWidth="1"/>
    <col min="14" max="14" width="14.6328125" style="1773" customWidth="1"/>
    <col min="15" max="15" width="16" style="1773" customWidth="1"/>
    <col min="16" max="16" width="23.54296875" style="1773" customWidth="1"/>
    <col min="17" max="256" width="9.36328125" style="1773" customWidth="1"/>
  </cols>
  <sheetData>
    <row r="1" spans="1:13" ht="25.25" customHeight="1">
      <c r="A1" s="1775" t="s">
        <v>196</v>
      </c>
      <c r="B1" s="1776"/>
      <c r="C1" s="445" t="s">
        <v>4060</v>
      </c>
      <c r="D1" s="1777"/>
      <c r="E1" s="1778"/>
      <c r="F1" s="2858" t="s">
        <v>4806</v>
      </c>
      <c r="G1" s="1779"/>
      <c r="H1" s="516" t="s">
        <v>1264</v>
      </c>
      <c r="K1" s="533"/>
    </row>
    <row r="2" spans="1:13" ht="25.25" customHeight="1">
      <c r="A2" s="1775" t="s">
        <v>199</v>
      </c>
      <c r="B2" s="1776"/>
      <c r="C2" s="1773" t="s">
        <v>4802</v>
      </c>
      <c r="D2" s="1777"/>
      <c r="E2" s="1778"/>
      <c r="F2" s="679" t="s">
        <v>5107</v>
      </c>
      <c r="G2" s="1779"/>
      <c r="H2" s="516" t="s">
        <v>102</v>
      </c>
      <c r="K2" s="533"/>
    </row>
    <row r="3" spans="1:13" ht="25.25" customHeight="1">
      <c r="A3" s="1775" t="s">
        <v>201</v>
      </c>
      <c r="B3" s="1776"/>
      <c r="C3" s="445" t="s">
        <v>4803</v>
      </c>
      <c r="D3" s="1777"/>
      <c r="E3" s="1778"/>
      <c r="F3" s="679" t="s">
        <v>5108</v>
      </c>
      <c r="G3" s="1779"/>
      <c r="H3" s="516" t="s">
        <v>104</v>
      </c>
      <c r="K3" s="533"/>
    </row>
    <row r="4" spans="1:13" ht="25.25" customHeight="1">
      <c r="A4" s="1775" t="s">
        <v>203</v>
      </c>
      <c r="B4" s="1776"/>
      <c r="C4" s="445"/>
      <c r="D4" s="1777"/>
      <c r="E4" s="1778"/>
      <c r="F4" s="445"/>
      <c r="G4" s="1779"/>
      <c r="H4" s="516" t="s">
        <v>106</v>
      </c>
      <c r="K4" s="533"/>
    </row>
    <row r="5" spans="1:13" ht="40.25" customHeight="1">
      <c r="A5" s="517" t="s">
        <v>205</v>
      </c>
      <c r="B5" s="1776"/>
      <c r="C5" s="445"/>
      <c r="D5" s="1777"/>
      <c r="E5" s="1778"/>
      <c r="F5" s="445"/>
      <c r="G5" s="1779"/>
      <c r="H5" s="516" t="s">
        <v>108</v>
      </c>
      <c r="K5" s="533"/>
    </row>
    <row r="6" spans="1:13">
      <c r="A6" s="1780" t="s">
        <v>3638</v>
      </c>
      <c r="B6" s="1781"/>
      <c r="C6" s="1781"/>
      <c r="D6" s="1782"/>
      <c r="E6" s="1783"/>
      <c r="F6" s="1781"/>
      <c r="G6" s="1784"/>
      <c r="H6" s="1785" t="s">
        <v>3639</v>
      </c>
    </row>
    <row r="7" spans="1:13" s="1786" customFormat="1" ht="20" customHeight="1">
      <c r="A7" s="1787" t="s">
        <v>3640</v>
      </c>
      <c r="B7" s="1788"/>
      <c r="C7" s="1788"/>
      <c r="D7" s="1789"/>
      <c r="E7" s="1790"/>
      <c r="F7" s="1788"/>
      <c r="G7" s="1791"/>
      <c r="H7" s="1792" t="s">
        <v>3641</v>
      </c>
    </row>
    <row r="8" spans="1:13" s="1786" customFormat="1" ht="25.25" customHeight="1">
      <c r="A8" s="1793" t="s">
        <v>3642</v>
      </c>
      <c r="B8" s="1794"/>
      <c r="C8" s="1794"/>
      <c r="D8" s="1795"/>
      <c r="E8" s="1796"/>
      <c r="F8" s="1794"/>
      <c r="G8" s="1797"/>
      <c r="H8" s="1798" t="s">
        <v>3643</v>
      </c>
      <c r="M8" s="1799"/>
    </row>
    <row r="9" spans="1:13" s="1581" customFormat="1" ht="30" customHeight="1">
      <c r="A9" s="1800" t="s">
        <v>408</v>
      </c>
      <c r="B9" s="1800" t="s">
        <v>937</v>
      </c>
      <c r="C9" s="1801" t="s">
        <v>541</v>
      </c>
      <c r="D9" s="1801" t="s">
        <v>3355</v>
      </c>
      <c r="E9" s="1801" t="s">
        <v>224</v>
      </c>
      <c r="F9" s="1802" t="s">
        <v>542</v>
      </c>
      <c r="G9" s="1800" t="s">
        <v>357</v>
      </c>
      <c r="H9" s="1800" t="s">
        <v>358</v>
      </c>
      <c r="I9" s="1803"/>
      <c r="J9" s="1803"/>
    </row>
    <row r="10" spans="1:13" s="1421" customFormat="1" ht="50" customHeight="1">
      <c r="A10" s="1804" t="s">
        <v>3644</v>
      </c>
      <c r="B10" s="1805" t="s">
        <v>3645</v>
      </c>
      <c r="C10" s="2634" t="s">
        <v>559</v>
      </c>
      <c r="D10" s="2635"/>
      <c r="E10" s="1806"/>
      <c r="F10" s="1807" t="s">
        <v>3828</v>
      </c>
      <c r="G10" s="1805" t="s">
        <v>3646</v>
      </c>
      <c r="H10" s="1804" t="str">
        <f>A10</f>
        <v>B-6.1.1.1</v>
      </c>
    </row>
    <row r="11" spans="1:13" s="1421" customFormat="1" ht="50" customHeight="1">
      <c r="A11" s="1804" t="s">
        <v>3647</v>
      </c>
      <c r="B11" s="1808" t="s">
        <v>3648</v>
      </c>
      <c r="C11" s="2634" t="s">
        <v>559</v>
      </c>
      <c r="D11" s="2635"/>
      <c r="E11" s="1806"/>
      <c r="F11" s="1807" t="s">
        <v>3828</v>
      </c>
      <c r="G11" s="1805" t="s">
        <v>3649</v>
      </c>
      <c r="H11" s="1804" t="str">
        <f t="shared" ref="H11:H20" si="0">A11</f>
        <v>B-6.1.1.2</v>
      </c>
    </row>
    <row r="12" spans="1:13" s="440" customFormat="1" ht="50" customHeight="1">
      <c r="A12" s="1804" t="s">
        <v>3650</v>
      </c>
      <c r="B12" s="1809" t="s">
        <v>3651</v>
      </c>
      <c r="C12" s="1809" t="s">
        <v>559</v>
      </c>
      <c r="D12" s="2636"/>
      <c r="E12" s="1806"/>
      <c r="F12" s="1810" t="s">
        <v>3828</v>
      </c>
      <c r="G12" s="1808" t="s">
        <v>3652</v>
      </c>
      <c r="H12" s="1804" t="str">
        <f t="shared" si="0"/>
        <v>B-6.1.1.3</v>
      </c>
      <c r="I12" s="1811"/>
      <c r="J12" s="1811"/>
    </row>
    <row r="13" spans="1:13" s="440" customFormat="1" ht="50" customHeight="1">
      <c r="A13" s="1804" t="s">
        <v>3653</v>
      </c>
      <c r="B13" s="1809" t="s">
        <v>3654</v>
      </c>
      <c r="C13" s="1809" t="s">
        <v>4218</v>
      </c>
      <c r="D13" s="2637"/>
      <c r="E13" s="1806"/>
      <c r="F13" s="1810" t="s">
        <v>5109</v>
      </c>
      <c r="G13" s="1808" t="s">
        <v>3655</v>
      </c>
      <c r="H13" s="1804" t="str">
        <f t="shared" si="0"/>
        <v>B-6.1.1.4</v>
      </c>
      <c r="I13" s="1811"/>
      <c r="J13" s="1811"/>
    </row>
    <row r="14" spans="1:13" s="440" customFormat="1" ht="50" customHeight="1">
      <c r="A14" s="1804" t="s">
        <v>3656</v>
      </c>
      <c r="B14" s="1809" t="s">
        <v>3657</v>
      </c>
      <c r="C14" s="1809" t="s">
        <v>546</v>
      </c>
      <c r="D14" s="2637" t="s">
        <v>4219</v>
      </c>
      <c r="E14" s="1806" t="s">
        <v>5113</v>
      </c>
      <c r="F14" s="1810" t="s">
        <v>3835</v>
      </c>
      <c r="G14" s="1808" t="s">
        <v>3658</v>
      </c>
      <c r="H14" s="1804" t="str">
        <f t="shared" si="0"/>
        <v>B-6.1.1.5</v>
      </c>
      <c r="I14" s="1811"/>
      <c r="J14" s="1811"/>
    </row>
    <row r="15" spans="1:13" s="440" customFormat="1" ht="50" customHeight="1">
      <c r="A15" s="1804" t="s">
        <v>3659</v>
      </c>
      <c r="B15" s="1812" t="s">
        <v>3660</v>
      </c>
      <c r="C15" s="1809" t="s">
        <v>559</v>
      </c>
      <c r="D15" s="2637"/>
      <c r="E15" s="1806"/>
      <c r="F15" s="1810" t="s">
        <v>3828</v>
      </c>
      <c r="G15" s="1808" t="s">
        <v>3661</v>
      </c>
      <c r="H15" s="1804" t="str">
        <f t="shared" si="0"/>
        <v>B-6.1.1.6</v>
      </c>
      <c r="I15" s="1811"/>
      <c r="J15" s="1811"/>
    </row>
    <row r="16" spans="1:13" s="440" customFormat="1" ht="50" customHeight="1">
      <c r="A16" s="1804" t="s">
        <v>3662</v>
      </c>
      <c r="B16" s="1812" t="s">
        <v>3663</v>
      </c>
      <c r="C16" s="1809" t="s">
        <v>559</v>
      </c>
      <c r="D16" s="2637"/>
      <c r="E16" s="1806"/>
      <c r="F16" s="1810" t="s">
        <v>3828</v>
      </c>
      <c r="G16" s="1808" t="s">
        <v>3664</v>
      </c>
      <c r="H16" s="1804" t="str">
        <f t="shared" si="0"/>
        <v>B-6.1.1.7</v>
      </c>
      <c r="I16" s="1811"/>
      <c r="J16" s="1811"/>
    </row>
    <row r="17" spans="1:11" s="440" customFormat="1" ht="50" customHeight="1">
      <c r="A17" s="1804" t="s">
        <v>3665</v>
      </c>
      <c r="B17" s="1812" t="s">
        <v>3666</v>
      </c>
      <c r="C17" s="1809" t="s">
        <v>4220</v>
      </c>
      <c r="D17" s="2637" t="s">
        <v>4221</v>
      </c>
      <c r="E17" s="2887" t="s">
        <v>5114</v>
      </c>
      <c r="F17" s="2886" t="s">
        <v>5110</v>
      </c>
      <c r="G17" s="1808" t="s">
        <v>3667</v>
      </c>
      <c r="H17" s="1804" t="str">
        <f t="shared" si="0"/>
        <v>B-6.1.1.8</v>
      </c>
      <c r="I17" s="1811"/>
      <c r="J17" s="1811"/>
      <c r="K17" s="1813"/>
    </row>
    <row r="18" spans="1:11" s="440" customFormat="1" ht="50" customHeight="1">
      <c r="A18" s="1804" t="s">
        <v>3668</v>
      </c>
      <c r="B18" s="1812" t="s">
        <v>3669</v>
      </c>
      <c r="C18" s="1809" t="s">
        <v>4222</v>
      </c>
      <c r="D18" s="2637"/>
      <c r="E18" s="1806"/>
      <c r="F18" s="1810" t="s">
        <v>5111</v>
      </c>
      <c r="G18" s="1808" t="s">
        <v>3670</v>
      </c>
      <c r="H18" s="1804" t="str">
        <f t="shared" si="0"/>
        <v>B-6.1.1.9</v>
      </c>
      <c r="I18" s="1811"/>
      <c r="J18" s="1811"/>
    </row>
    <row r="19" spans="1:11" s="440" customFormat="1" ht="50" customHeight="1">
      <c r="A19" s="1804" t="s">
        <v>3671</v>
      </c>
      <c r="B19" s="1812" t="s">
        <v>3672</v>
      </c>
      <c r="C19" s="1809" t="s">
        <v>4223</v>
      </c>
      <c r="D19" s="2637"/>
      <c r="E19" s="1806"/>
      <c r="F19" s="1810" t="s">
        <v>5111</v>
      </c>
      <c r="G19" s="1808" t="s">
        <v>3673</v>
      </c>
      <c r="H19" s="1804" t="str">
        <f t="shared" si="0"/>
        <v>B-6.1.1.10</v>
      </c>
      <c r="I19" s="1811"/>
      <c r="J19" s="1811"/>
    </row>
    <row r="20" spans="1:11" s="440" customFormat="1" ht="50" customHeight="1">
      <c r="A20" s="1804" t="s">
        <v>3674</v>
      </c>
      <c r="B20" s="1812" t="s">
        <v>3675</v>
      </c>
      <c r="C20" s="1809" t="s">
        <v>4224</v>
      </c>
      <c r="D20" s="2637"/>
      <c r="E20" s="1806"/>
      <c r="F20" s="1810" t="s">
        <v>5112</v>
      </c>
      <c r="G20" s="1808" t="s">
        <v>3676</v>
      </c>
      <c r="H20" s="1804" t="str">
        <f t="shared" si="0"/>
        <v>B-6.1.1.11</v>
      </c>
      <c r="I20" s="1811"/>
      <c r="J20" s="1811"/>
    </row>
    <row r="21" spans="1:11">
      <c r="A21" s="1814" t="s">
        <v>341</v>
      </c>
      <c r="B21" s="1814"/>
      <c r="C21" s="1814"/>
      <c r="D21" s="1578"/>
      <c r="E21" s="1814"/>
      <c r="F21" s="1814"/>
      <c r="G21" s="1814"/>
      <c r="H21" s="426" t="s">
        <v>342</v>
      </c>
    </row>
    <row r="22" spans="1:11">
      <c r="A22" s="1815" t="s">
        <v>3677</v>
      </c>
      <c r="B22" s="1815"/>
      <c r="C22" s="1815"/>
      <c r="D22" s="1816"/>
      <c r="E22" s="1816"/>
      <c r="F22" s="1815"/>
      <c r="G22" s="1815"/>
      <c r="H22" s="1815" t="s">
        <v>3678</v>
      </c>
    </row>
    <row r="23" spans="1:11">
      <c r="A23" s="1815" t="s">
        <v>3679</v>
      </c>
      <c r="B23" s="1815"/>
      <c r="C23" s="1815"/>
      <c r="D23" s="1816"/>
      <c r="E23" s="1816"/>
      <c r="F23" s="1815"/>
      <c r="G23" s="1815"/>
      <c r="H23" s="1815" t="s">
        <v>3680</v>
      </c>
    </row>
    <row r="24" spans="1:11" ht="25.25" customHeight="1">
      <c r="A24" s="1817" t="s">
        <v>3681</v>
      </c>
      <c r="B24" s="1818"/>
      <c r="C24" s="1818"/>
      <c r="D24" s="1819"/>
      <c r="E24" s="1820"/>
      <c r="F24" s="1821"/>
      <c r="G24" s="1821"/>
      <c r="H24" s="1822" t="s">
        <v>3682</v>
      </c>
    </row>
    <row r="25" spans="1:11" ht="30" customHeight="1">
      <c r="A25" s="1800" t="s">
        <v>408</v>
      </c>
      <c r="B25" s="1800" t="s">
        <v>937</v>
      </c>
      <c r="C25" s="1801" t="s">
        <v>541</v>
      </c>
      <c r="D25" s="1801" t="s">
        <v>3355</v>
      </c>
      <c r="E25" s="1801" t="s">
        <v>224</v>
      </c>
      <c r="F25" s="1802" t="s">
        <v>542</v>
      </c>
      <c r="G25" s="1800" t="s">
        <v>357</v>
      </c>
      <c r="H25" s="1800" t="s">
        <v>358</v>
      </c>
      <c r="I25" s="1811"/>
      <c r="J25" s="1811"/>
    </row>
    <row r="26" spans="1:11" ht="50" customHeight="1">
      <c r="A26" s="128" t="s">
        <v>3683</v>
      </c>
      <c r="B26" s="1805" t="s">
        <v>3684</v>
      </c>
      <c r="C26" s="2634" t="s">
        <v>559</v>
      </c>
      <c r="D26" s="2638" t="s">
        <v>4235</v>
      </c>
      <c r="E26" s="2888" t="s">
        <v>5115</v>
      </c>
      <c r="F26" s="1810" t="s">
        <v>3828</v>
      </c>
      <c r="G26" s="1823" t="s">
        <v>3685</v>
      </c>
      <c r="H26" s="1824" t="str">
        <f>A26</f>
        <v>B-6.1.2.1</v>
      </c>
      <c r="I26" s="1803"/>
      <c r="J26" s="1803"/>
      <c r="K26" s="1786"/>
    </row>
    <row r="27" spans="1:11" ht="50" customHeight="1">
      <c r="A27" s="128" t="s">
        <v>3686</v>
      </c>
      <c r="B27" s="1805" t="s">
        <v>3648</v>
      </c>
      <c r="C27" s="2634" t="s">
        <v>559</v>
      </c>
      <c r="D27" s="2635"/>
      <c r="E27" s="1806"/>
      <c r="F27" s="1810" t="s">
        <v>3828</v>
      </c>
      <c r="G27" s="1805" t="s">
        <v>3649</v>
      </c>
      <c r="H27" s="1824" t="str">
        <f t="shared" ref="H27:H36" si="1">A27</f>
        <v>B-6.1.2.2</v>
      </c>
      <c r="I27" s="1803"/>
      <c r="J27" s="1803"/>
    </row>
    <row r="28" spans="1:11" ht="50" customHeight="1">
      <c r="A28" s="128" t="s">
        <v>3687</v>
      </c>
      <c r="B28" s="1809" t="s">
        <v>3688</v>
      </c>
      <c r="C28" s="1809"/>
      <c r="D28" s="2636"/>
      <c r="E28" s="1806"/>
      <c r="F28" s="1810"/>
      <c r="G28" s="1808" t="s">
        <v>3689</v>
      </c>
      <c r="H28" s="1824" t="str">
        <f t="shared" si="1"/>
        <v>B-6.1.2.3</v>
      </c>
      <c r="I28" s="1811"/>
      <c r="J28" s="1811"/>
    </row>
    <row r="29" spans="1:11" ht="50" customHeight="1">
      <c r="A29" s="128" t="s">
        <v>3690</v>
      </c>
      <c r="B29" s="1809" t="s">
        <v>3654</v>
      </c>
      <c r="C29" s="1809"/>
      <c r="D29" s="2637"/>
      <c r="E29" s="1806"/>
      <c r="F29" s="1810"/>
      <c r="G29" s="1808" t="s">
        <v>3655</v>
      </c>
      <c r="H29" s="1824" t="str">
        <f t="shared" si="1"/>
        <v>B-6.1.2.4</v>
      </c>
      <c r="I29" s="1811"/>
      <c r="J29" s="1811"/>
    </row>
    <row r="30" spans="1:11" ht="50" customHeight="1">
      <c r="A30" s="128" t="s">
        <v>3691</v>
      </c>
      <c r="B30" s="1812" t="s">
        <v>3692</v>
      </c>
      <c r="C30" s="1809"/>
      <c r="D30" s="2637"/>
      <c r="E30" s="1806"/>
      <c r="F30" s="1810"/>
      <c r="G30" s="1808" t="s">
        <v>3693</v>
      </c>
      <c r="H30" s="1824" t="str">
        <f t="shared" si="1"/>
        <v>B-6.1.2.5</v>
      </c>
      <c r="I30" s="1811"/>
      <c r="J30" s="1811"/>
    </row>
    <row r="31" spans="1:11" ht="50" customHeight="1">
      <c r="A31" s="128" t="s">
        <v>3694</v>
      </c>
      <c r="B31" s="1812" t="s">
        <v>3660</v>
      </c>
      <c r="C31" s="1809"/>
      <c r="D31" s="2637"/>
      <c r="E31" s="1806"/>
      <c r="F31" s="1810"/>
      <c r="G31" s="1808" t="s">
        <v>3695</v>
      </c>
      <c r="H31" s="1824" t="str">
        <f t="shared" si="1"/>
        <v>B-6.1.2.6</v>
      </c>
      <c r="I31" s="1811"/>
      <c r="J31" s="1811"/>
    </row>
    <row r="32" spans="1:11" ht="50" customHeight="1">
      <c r="A32" s="128" t="s">
        <v>3696</v>
      </c>
      <c r="B32" s="1812" t="s">
        <v>3697</v>
      </c>
      <c r="C32" s="1809"/>
      <c r="D32" s="2637"/>
      <c r="E32" s="1806"/>
      <c r="F32" s="1810"/>
      <c r="G32" s="1808" t="s">
        <v>3664</v>
      </c>
      <c r="H32" s="1824" t="str">
        <f t="shared" si="1"/>
        <v>B-6.1.2.7</v>
      </c>
      <c r="I32" s="1811"/>
      <c r="J32" s="1811"/>
    </row>
    <row r="33" spans="1:10" ht="50" customHeight="1">
      <c r="A33" s="128" t="s">
        <v>3698</v>
      </c>
      <c r="B33" s="1812" t="s">
        <v>3666</v>
      </c>
      <c r="C33" s="1809"/>
      <c r="D33" s="2637"/>
      <c r="E33" s="1806"/>
      <c r="F33" s="1810"/>
      <c r="G33" s="1808" t="s">
        <v>3667</v>
      </c>
      <c r="H33" s="1824" t="str">
        <f t="shared" si="1"/>
        <v>B-6.1.2.8</v>
      </c>
      <c r="I33" s="1811"/>
      <c r="J33" s="1811"/>
    </row>
    <row r="34" spans="1:10" ht="50" customHeight="1">
      <c r="A34" s="128" t="s">
        <v>3699</v>
      </c>
      <c r="B34" s="1812" t="s">
        <v>3700</v>
      </c>
      <c r="C34" s="1809"/>
      <c r="D34" s="2637"/>
      <c r="E34" s="1806"/>
      <c r="F34" s="1810"/>
      <c r="G34" s="1808" t="s">
        <v>3670</v>
      </c>
      <c r="H34" s="1824" t="str">
        <f t="shared" si="1"/>
        <v>B-6.1.2.9</v>
      </c>
      <c r="I34" s="1811"/>
      <c r="J34" s="1811"/>
    </row>
    <row r="35" spans="1:10" ht="50" customHeight="1">
      <c r="A35" s="128" t="s">
        <v>3701</v>
      </c>
      <c r="B35" s="1812" t="s">
        <v>3672</v>
      </c>
      <c r="C35" s="1809"/>
      <c r="D35" s="2637"/>
      <c r="E35" s="1806"/>
      <c r="F35" s="1810"/>
      <c r="G35" s="1808" t="s">
        <v>3702</v>
      </c>
      <c r="H35" s="1824" t="str">
        <f t="shared" si="1"/>
        <v>B-6.1.2.10</v>
      </c>
      <c r="I35" s="1811"/>
      <c r="J35" s="1811"/>
    </row>
    <row r="36" spans="1:10" ht="50" customHeight="1">
      <c r="A36" s="128" t="s">
        <v>3703</v>
      </c>
      <c r="B36" s="1812" t="s">
        <v>3675</v>
      </c>
      <c r="C36" s="1809"/>
      <c r="D36" s="2637"/>
      <c r="E36" s="1806"/>
      <c r="F36" s="1810"/>
      <c r="G36" s="1808" t="s">
        <v>3676</v>
      </c>
      <c r="H36" s="1824" t="str">
        <f t="shared" si="1"/>
        <v>B-6.1.2.11</v>
      </c>
      <c r="I36" s="1811"/>
      <c r="J36" s="1811"/>
    </row>
    <row r="37" spans="1:10">
      <c r="A37" s="1578" t="s">
        <v>341</v>
      </c>
      <c r="B37" s="1578"/>
      <c r="C37" s="1578"/>
      <c r="D37" s="1578"/>
      <c r="E37" s="1578"/>
      <c r="F37" s="1578"/>
      <c r="G37" s="1578"/>
      <c r="H37" s="1825" t="s">
        <v>342</v>
      </c>
      <c r="J37" s="967"/>
    </row>
    <row r="38" spans="1:10">
      <c r="A38" s="1826" t="s">
        <v>3704</v>
      </c>
      <c r="B38" s="1815"/>
      <c r="C38" s="1815"/>
      <c r="D38" s="1816"/>
      <c r="E38" s="1816"/>
      <c r="F38" s="1815"/>
      <c r="G38" s="1815"/>
      <c r="H38" s="1815" t="s">
        <v>3678</v>
      </c>
    </row>
    <row r="39" spans="1:10">
      <c r="A39" s="1815" t="s">
        <v>3679</v>
      </c>
      <c r="B39" s="1815"/>
      <c r="C39" s="1815"/>
      <c r="D39" s="1816"/>
      <c r="E39" s="1816"/>
      <c r="F39" s="1815"/>
      <c r="G39" s="1815"/>
      <c r="H39" s="1815" t="s">
        <v>3680</v>
      </c>
    </row>
  </sheetData>
  <dataValidations count="1">
    <dataValidation type="list" allowBlank="1" showInputMessage="1" showErrorMessage="1" sqref="C28:C35" xr:uid="{00000000-0002-0000-2400-000001000000}">
      <formula1>$I$12:$I$14</formula1>
    </dataValidation>
  </dataValidations>
  <printOptions horizontalCentered="1"/>
  <pageMargins left="0.23622047244094499" right="0.23622047244094499" top="0.70866141732283505" bottom="0.23622047244094499" header="0.196850393700787" footer="3.9370078740157501E-2"/>
  <pageSetup paperSize="9" scale="62" orientation="landscape" r:id="rId1"/>
  <headerFooter>
    <oddHeader>&amp;C&amp;K000000&amp;G</oddHeader>
    <oddFooter>&amp;R&amp;P of &amp;N</oddFooter>
    <firstFooter>&amp;R&amp;P of &amp;N</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51"/>
  <sheetViews>
    <sheetView rightToLeft="1" view="pageBreakPreview" zoomScale="55" zoomScaleNormal="63" zoomScaleSheetLayoutView="55" workbookViewId="0">
      <selection activeCell="P1" sqref="P1:P3"/>
    </sheetView>
  </sheetViews>
  <sheetFormatPr defaultColWidth="9" defaultRowHeight="12.5"/>
  <cols>
    <col min="1" max="1" width="13.6328125" customWidth="1"/>
    <col min="2" max="3" width="30.54296875" customWidth="1"/>
    <col min="4" max="4" width="25.6328125" customWidth="1"/>
    <col min="5" max="16" width="16.6328125" customWidth="1"/>
    <col min="17" max="18" width="25.6328125" customWidth="1"/>
    <col min="19" max="19" width="30.54296875" customWidth="1"/>
    <col min="20" max="20" width="13.6328125" customWidth="1"/>
  </cols>
  <sheetData>
    <row r="1" spans="1:25" s="1827" customFormat="1" ht="25.25" customHeight="1">
      <c r="A1" s="3545" t="s">
        <v>196</v>
      </c>
      <c r="B1" s="3546"/>
      <c r="C1" s="3546"/>
      <c r="D1" s="678" t="s">
        <v>4060</v>
      </c>
      <c r="E1" s="678"/>
      <c r="F1" s="678"/>
      <c r="G1" s="678"/>
      <c r="H1" s="678"/>
      <c r="I1" s="678"/>
      <c r="J1" s="679"/>
      <c r="K1" s="680"/>
      <c r="L1" s="678"/>
      <c r="M1" s="678"/>
      <c r="N1" s="678"/>
      <c r="O1" s="678"/>
      <c r="P1" s="2858" t="s">
        <v>4806</v>
      </c>
      <c r="Q1" s="1197"/>
      <c r="R1" s="463"/>
      <c r="S1" s="463"/>
      <c r="T1" s="466" t="s">
        <v>1264</v>
      </c>
      <c r="U1" s="1828"/>
      <c r="V1" s="1828"/>
      <c r="W1" s="1828"/>
      <c r="X1" s="1828"/>
      <c r="Y1" s="1828"/>
    </row>
    <row r="2" spans="1:25" s="1827" customFormat="1" ht="25.25" customHeight="1">
      <c r="A2" s="3545" t="s">
        <v>199</v>
      </c>
      <c r="B2" s="3546"/>
      <c r="C2" s="3546"/>
      <c r="D2" s="678" t="s">
        <v>4802</v>
      </c>
      <c r="E2" s="678"/>
      <c r="F2" s="678"/>
      <c r="G2" s="678"/>
      <c r="H2" s="678"/>
      <c r="I2" s="678"/>
      <c r="J2" s="679"/>
      <c r="K2" s="680"/>
      <c r="L2" s="678"/>
      <c r="M2" s="678"/>
      <c r="N2" s="678"/>
      <c r="O2" s="678"/>
      <c r="P2" s="679" t="s">
        <v>5107</v>
      </c>
      <c r="Q2" s="1197"/>
      <c r="R2" s="463"/>
      <c r="S2" s="463"/>
      <c r="T2" s="466" t="s">
        <v>102</v>
      </c>
      <c r="U2" s="1828"/>
      <c r="V2" s="1828"/>
      <c r="W2" s="1828"/>
      <c r="X2" s="1828"/>
      <c r="Y2" s="1828"/>
    </row>
    <row r="3" spans="1:25" s="1827" customFormat="1" ht="25.25" customHeight="1">
      <c r="A3" s="3545" t="s">
        <v>201</v>
      </c>
      <c r="B3" s="3546"/>
      <c r="C3" s="3546"/>
      <c r="D3" s="678" t="s">
        <v>4803</v>
      </c>
      <c r="E3" s="678"/>
      <c r="F3" s="678"/>
      <c r="G3" s="678"/>
      <c r="H3" s="678"/>
      <c r="I3" s="678"/>
      <c r="J3" s="679"/>
      <c r="K3" s="680"/>
      <c r="L3" s="678"/>
      <c r="M3" s="678"/>
      <c r="N3" s="678"/>
      <c r="O3" s="678"/>
      <c r="P3" s="679" t="s">
        <v>5108</v>
      </c>
      <c r="Q3" s="1197"/>
      <c r="R3" s="463"/>
      <c r="S3" s="463"/>
      <c r="T3" s="466" t="s">
        <v>104</v>
      </c>
      <c r="U3" s="1828"/>
      <c r="V3" s="1828"/>
      <c r="W3" s="1828"/>
      <c r="X3" s="1828"/>
      <c r="Y3" s="1828"/>
    </row>
    <row r="4" spans="1:25" s="1827" customFormat="1" ht="25.25" customHeight="1">
      <c r="A4" s="3545" t="s">
        <v>203</v>
      </c>
      <c r="B4" s="3546"/>
      <c r="C4" s="3546"/>
      <c r="D4" s="678"/>
      <c r="E4" s="678"/>
      <c r="F4" s="678"/>
      <c r="G4" s="678"/>
      <c r="H4" s="678"/>
      <c r="I4" s="678"/>
      <c r="J4" s="679"/>
      <c r="K4" s="680"/>
      <c r="L4" s="678"/>
      <c r="M4" s="678"/>
      <c r="N4" s="678"/>
      <c r="O4" s="678"/>
      <c r="P4" s="2883"/>
      <c r="Q4" s="1197"/>
      <c r="R4" s="463"/>
      <c r="S4" s="463"/>
      <c r="T4" s="466" t="s">
        <v>106</v>
      </c>
      <c r="U4" s="1828"/>
      <c r="V4" s="1828"/>
      <c r="W4" s="1828"/>
      <c r="X4" s="1828"/>
      <c r="Y4" s="1828"/>
    </row>
    <row r="5" spans="1:25" s="1827" customFormat="1" ht="40.25" customHeight="1">
      <c r="A5" s="3547" t="s">
        <v>205</v>
      </c>
      <c r="B5" s="3548"/>
      <c r="C5" s="3548"/>
      <c r="D5" s="1829"/>
      <c r="E5" s="1829"/>
      <c r="F5" s="1829"/>
      <c r="G5" s="1829"/>
      <c r="H5" s="1829"/>
      <c r="I5" s="1829"/>
      <c r="J5" s="1830"/>
      <c r="K5" s="1831"/>
      <c r="L5" s="1829"/>
      <c r="M5" s="1829"/>
      <c r="N5" s="1829"/>
      <c r="O5" s="1829"/>
      <c r="P5" s="1829"/>
      <c r="Q5" s="1832"/>
      <c r="R5" s="1833"/>
      <c r="S5" s="1833"/>
      <c r="T5" s="1513" t="s">
        <v>108</v>
      </c>
      <c r="U5" s="1828"/>
      <c r="V5" s="1828"/>
      <c r="W5" s="1828"/>
      <c r="X5" s="1828"/>
      <c r="Y5" s="1828"/>
    </row>
    <row r="6" spans="1:25" s="1827" customFormat="1" ht="14">
      <c r="A6" s="1834" t="s">
        <v>3638</v>
      </c>
      <c r="B6" s="1835"/>
      <c r="C6" s="1835"/>
      <c r="D6" s="1835"/>
      <c r="E6" s="1835"/>
      <c r="F6" s="1835"/>
      <c r="G6" s="1835"/>
      <c r="H6" s="1835"/>
      <c r="I6" s="1835"/>
      <c r="J6" s="1836"/>
      <c r="K6" s="1837"/>
      <c r="L6" s="1835"/>
      <c r="M6" s="1835"/>
      <c r="N6" s="1835"/>
      <c r="O6" s="1835"/>
      <c r="P6" s="1835"/>
      <c r="Q6" s="1835"/>
      <c r="R6" s="1835"/>
      <c r="S6" s="1835"/>
      <c r="T6" s="1836" t="s">
        <v>3639</v>
      </c>
      <c r="U6" s="1828"/>
      <c r="V6" s="1828"/>
      <c r="W6" s="1828"/>
      <c r="X6" s="1828"/>
      <c r="Y6" s="1828"/>
    </row>
    <row r="7" spans="1:25" s="1838" customFormat="1" ht="20" customHeight="1">
      <c r="A7" s="1839" t="s">
        <v>3705</v>
      </c>
      <c r="B7" s="1840"/>
      <c r="C7" s="1840"/>
      <c r="D7" s="1840"/>
      <c r="E7" s="1840"/>
      <c r="F7" s="1840"/>
      <c r="G7" s="1840"/>
      <c r="H7" s="1840"/>
      <c r="I7" s="1840"/>
      <c r="J7" s="1841"/>
      <c r="K7" s="1842"/>
      <c r="L7" s="1840"/>
      <c r="M7" s="1840"/>
      <c r="N7" s="1840"/>
      <c r="O7" s="1843"/>
      <c r="P7" s="1842"/>
      <c r="Q7" s="1840"/>
      <c r="R7" s="1840"/>
      <c r="S7" s="1843"/>
      <c r="T7" s="1792" t="s">
        <v>3706</v>
      </c>
      <c r="U7" s="1844"/>
      <c r="V7" s="1844"/>
      <c r="W7" s="1844"/>
      <c r="X7" s="1844"/>
      <c r="Y7" s="1844"/>
    </row>
    <row r="8" spans="1:25" s="440" customFormat="1" ht="25.25" customHeight="1">
      <c r="A8" s="1845" t="s">
        <v>3707</v>
      </c>
      <c r="B8" s="1846"/>
      <c r="C8" s="1846"/>
      <c r="D8" s="1847"/>
      <c r="E8" s="1847"/>
      <c r="F8" s="1847"/>
      <c r="G8" s="1394"/>
      <c r="H8" s="1394"/>
      <c r="I8" s="1846"/>
      <c r="J8" s="1848"/>
      <c r="K8" s="1849"/>
      <c r="L8" s="1846"/>
      <c r="M8" s="1847"/>
      <c r="N8" s="1346"/>
      <c r="O8" s="1346"/>
      <c r="P8" s="1346"/>
      <c r="Q8" s="1346"/>
      <c r="R8" s="1346"/>
      <c r="S8" s="1846"/>
      <c r="T8" s="1848" t="s">
        <v>3708</v>
      </c>
    </row>
    <row r="9" spans="1:25" s="1850" customFormat="1" ht="42.75" customHeight="1">
      <c r="A9" s="1851" t="s">
        <v>210</v>
      </c>
      <c r="B9" s="1567" t="s">
        <v>2126</v>
      </c>
      <c r="C9" s="1567" t="s">
        <v>3709</v>
      </c>
      <c r="D9" s="1852" t="s">
        <v>3710</v>
      </c>
      <c r="E9" s="1852" t="s">
        <v>320</v>
      </c>
      <c r="F9" s="1852" t="s">
        <v>855</v>
      </c>
      <c r="G9" s="1852" t="s">
        <v>2737</v>
      </c>
      <c r="H9" s="1852" t="s">
        <v>3711</v>
      </c>
      <c r="I9" s="1567" t="s">
        <v>3712</v>
      </c>
      <c r="J9" s="1852" t="s">
        <v>223</v>
      </c>
      <c r="K9" s="1852" t="s">
        <v>224</v>
      </c>
      <c r="L9" s="1567" t="s">
        <v>3713</v>
      </c>
      <c r="M9" s="1852" t="s">
        <v>1382</v>
      </c>
      <c r="N9" s="1852" t="s">
        <v>2740</v>
      </c>
      <c r="O9" s="1852" t="s">
        <v>1383</v>
      </c>
      <c r="P9" s="1852" t="s">
        <v>860</v>
      </c>
      <c r="Q9" s="1852" t="s">
        <v>3714</v>
      </c>
      <c r="R9" s="1852" t="s">
        <v>3715</v>
      </c>
      <c r="S9" s="1852" t="s">
        <v>3716</v>
      </c>
      <c r="T9" s="1853" t="s">
        <v>237</v>
      </c>
      <c r="U9" s="1854"/>
      <c r="V9" s="1854"/>
      <c r="W9" s="1854"/>
      <c r="X9" s="1854"/>
      <c r="Y9" s="1854"/>
    </row>
    <row r="10" spans="1:25" s="1827" customFormat="1" ht="50" customHeight="1">
      <c r="A10" s="1855" t="s">
        <v>3717</v>
      </c>
      <c r="B10" s="1858"/>
      <c r="C10" s="1858"/>
      <c r="D10" s="1859"/>
      <c r="E10" s="1859"/>
      <c r="F10" s="1859"/>
      <c r="G10" s="1860"/>
      <c r="H10" s="1861"/>
      <c r="I10" s="1529"/>
      <c r="J10" s="1856"/>
      <c r="K10" s="1857"/>
      <c r="L10" s="1858" t="str">
        <f>IF(I10&gt;0,I10,"")</f>
        <v/>
      </c>
      <c r="M10" s="1859"/>
      <c r="N10" s="1860"/>
      <c r="O10" s="1861"/>
      <c r="P10" s="1861"/>
      <c r="Q10" s="1861"/>
      <c r="R10" s="1861"/>
      <c r="S10" s="1861"/>
      <c r="T10" s="1855" t="str">
        <f>A10</f>
        <v xml:space="preserve"> B-6.2.1.1</v>
      </c>
      <c r="U10" s="1828"/>
      <c r="V10" s="1828"/>
      <c r="W10" s="1828"/>
      <c r="X10" s="1828"/>
      <c r="Y10" s="1828"/>
    </row>
    <row r="11" spans="1:25" s="1862" customFormat="1" ht="50" customHeight="1">
      <c r="A11" s="1855" t="s">
        <v>3718</v>
      </c>
      <c r="B11" s="2630"/>
      <c r="C11" s="2630"/>
      <c r="D11" s="1863"/>
      <c r="E11" s="1863"/>
      <c r="F11" s="1863"/>
      <c r="G11" s="1860"/>
      <c r="H11" s="1861"/>
      <c r="I11" s="1529"/>
      <c r="J11" s="1856"/>
      <c r="K11" s="1857"/>
      <c r="L11" s="1858" t="str">
        <f t="shared" ref="L11:L24" si="0">IF(I11&gt;0,I11,"")</f>
        <v/>
      </c>
      <c r="M11" s="1863"/>
      <c r="N11" s="1860"/>
      <c r="O11" s="1861"/>
      <c r="P11" s="1861"/>
      <c r="Q11" s="1861"/>
      <c r="R11" s="1861"/>
      <c r="S11" s="1861"/>
      <c r="T11" s="1855" t="str">
        <f t="shared" ref="T11:T25" si="1">A11</f>
        <v xml:space="preserve"> B-6.2.1.2</v>
      </c>
    </row>
    <row r="12" spans="1:25" s="1862" customFormat="1" ht="50" customHeight="1">
      <c r="A12" s="1855" t="s">
        <v>3719</v>
      </c>
      <c r="B12" s="2631"/>
      <c r="C12" s="2631"/>
      <c r="D12" s="1859"/>
      <c r="E12" s="1859"/>
      <c r="F12" s="1859"/>
      <c r="G12" s="1860"/>
      <c r="H12" s="1864"/>
      <c r="I12" s="1529"/>
      <c r="J12" s="1856"/>
      <c r="K12" s="1855"/>
      <c r="L12" s="1858" t="str">
        <f t="shared" si="0"/>
        <v/>
      </c>
      <c r="M12" s="1859"/>
      <c r="N12" s="1860"/>
      <c r="O12" s="1864"/>
      <c r="P12" s="1864"/>
      <c r="Q12" s="1864"/>
      <c r="R12" s="1864"/>
      <c r="S12" s="1864"/>
      <c r="T12" s="1855" t="str">
        <f t="shared" si="1"/>
        <v xml:space="preserve"> B-6.2.1.3</v>
      </c>
    </row>
    <row r="13" spans="1:25" s="1862" customFormat="1" ht="50" customHeight="1">
      <c r="A13" s="1855" t="s">
        <v>3720</v>
      </c>
      <c r="B13" s="1865"/>
      <c r="C13" s="1865"/>
      <c r="D13" s="1863"/>
      <c r="E13" s="1863"/>
      <c r="F13" s="1863"/>
      <c r="G13" s="1860"/>
      <c r="H13" s="1864"/>
      <c r="I13" s="1529"/>
      <c r="J13" s="1856"/>
      <c r="K13" s="1855"/>
      <c r="L13" s="1858" t="str">
        <f t="shared" si="0"/>
        <v/>
      </c>
      <c r="M13" s="1863"/>
      <c r="N13" s="1860"/>
      <c r="O13" s="1864"/>
      <c r="P13" s="1864"/>
      <c r="Q13" s="1864"/>
      <c r="R13" s="1864"/>
      <c r="S13" s="1864"/>
      <c r="T13" s="1855" t="str">
        <f t="shared" si="1"/>
        <v xml:space="preserve"> B-6.2.1.4</v>
      </c>
    </row>
    <row r="14" spans="1:25" s="1862" customFormat="1" ht="50" customHeight="1">
      <c r="A14" s="1855" t="s">
        <v>3721</v>
      </c>
      <c r="B14" s="1865"/>
      <c r="C14" s="1865"/>
      <c r="D14" s="1863"/>
      <c r="E14" s="1863"/>
      <c r="F14" s="1863"/>
      <c r="G14" s="1860"/>
      <c r="H14" s="1864"/>
      <c r="I14" s="1529"/>
      <c r="J14" s="1856"/>
      <c r="K14" s="1855"/>
      <c r="L14" s="1858" t="str">
        <f t="shared" si="0"/>
        <v/>
      </c>
      <c r="M14" s="1863"/>
      <c r="N14" s="1860"/>
      <c r="O14" s="1864"/>
      <c r="P14" s="1864"/>
      <c r="Q14" s="1864"/>
      <c r="R14" s="1864"/>
      <c r="S14" s="1864"/>
      <c r="T14" s="1855" t="str">
        <f t="shared" si="1"/>
        <v xml:space="preserve"> B-6.2.1.5</v>
      </c>
    </row>
    <row r="15" spans="1:25" s="1862" customFormat="1" ht="50" customHeight="1">
      <c r="A15" s="1855" t="s">
        <v>3722</v>
      </c>
      <c r="B15" s="1866"/>
      <c r="C15" s="1866"/>
      <c r="D15" s="1859"/>
      <c r="E15" s="1859"/>
      <c r="F15" s="1859"/>
      <c r="G15" s="1860"/>
      <c r="H15" s="1864"/>
      <c r="I15" s="1529"/>
      <c r="J15" s="1856"/>
      <c r="K15" s="1855"/>
      <c r="L15" s="1858" t="str">
        <f t="shared" si="0"/>
        <v/>
      </c>
      <c r="M15" s="1859"/>
      <c r="N15" s="1860"/>
      <c r="O15" s="1864"/>
      <c r="P15" s="1864"/>
      <c r="Q15" s="1864"/>
      <c r="R15" s="1864"/>
      <c r="S15" s="1864"/>
      <c r="T15" s="1855" t="str">
        <f t="shared" si="1"/>
        <v xml:space="preserve"> B-6.2.1.6</v>
      </c>
    </row>
    <row r="16" spans="1:25" s="1862" customFormat="1" ht="50" customHeight="1">
      <c r="A16" s="1855" t="s">
        <v>3723</v>
      </c>
      <c r="B16" s="1865"/>
      <c r="C16" s="1865"/>
      <c r="D16" s="1863"/>
      <c r="E16" s="1863"/>
      <c r="F16" s="1863"/>
      <c r="G16" s="1860"/>
      <c r="H16" s="1864"/>
      <c r="I16" s="1529"/>
      <c r="J16" s="1856"/>
      <c r="K16" s="1855"/>
      <c r="L16" s="1858" t="str">
        <f t="shared" si="0"/>
        <v/>
      </c>
      <c r="M16" s="1863"/>
      <c r="N16" s="1860"/>
      <c r="O16" s="1864"/>
      <c r="P16" s="1864"/>
      <c r="Q16" s="1864"/>
      <c r="R16" s="1864"/>
      <c r="S16" s="1864"/>
      <c r="T16" s="1855" t="str">
        <f t="shared" si="1"/>
        <v xml:space="preserve"> B-6.2.1.7</v>
      </c>
    </row>
    <row r="17" spans="1:25" s="1862" customFormat="1" ht="50" customHeight="1">
      <c r="A17" s="1855" t="s">
        <v>3724</v>
      </c>
      <c r="B17" s="1865"/>
      <c r="C17" s="1865"/>
      <c r="D17" s="1867"/>
      <c r="E17" s="1860"/>
      <c r="F17" s="1868"/>
      <c r="G17" s="1867"/>
      <c r="H17" s="1860"/>
      <c r="I17" s="1529"/>
      <c r="J17" s="1856"/>
      <c r="K17" s="1855"/>
      <c r="L17" s="1858" t="str">
        <f t="shared" si="0"/>
        <v/>
      </c>
      <c r="M17" s="1868"/>
      <c r="N17" s="1867"/>
      <c r="O17" s="1860"/>
      <c r="P17" s="1860"/>
      <c r="Q17" s="1860"/>
      <c r="R17" s="1860"/>
      <c r="S17" s="1864"/>
      <c r="T17" s="1855" t="str">
        <f t="shared" si="1"/>
        <v xml:space="preserve"> B-6.2.1.8</v>
      </c>
    </row>
    <row r="18" spans="1:25" s="1827" customFormat="1" ht="50" customHeight="1">
      <c r="A18" s="1855" t="s">
        <v>3725</v>
      </c>
      <c r="B18" s="1866"/>
      <c r="C18" s="1866"/>
      <c r="D18" s="1861"/>
      <c r="E18" s="1861"/>
      <c r="F18" s="1861"/>
      <c r="G18" s="1869"/>
      <c r="H18" s="1869"/>
      <c r="I18" s="1529"/>
      <c r="J18" s="1856"/>
      <c r="K18" s="1855"/>
      <c r="L18" s="1858" t="str">
        <f t="shared" si="0"/>
        <v/>
      </c>
      <c r="M18" s="1861"/>
      <c r="N18" s="1869"/>
      <c r="O18" s="1869"/>
      <c r="P18" s="1869"/>
      <c r="Q18" s="1869"/>
      <c r="R18" s="1869"/>
      <c r="S18" s="1869"/>
      <c r="T18" s="1855" t="str">
        <f t="shared" si="1"/>
        <v xml:space="preserve"> B-6.2.1.9</v>
      </c>
      <c r="U18" s="1828"/>
      <c r="V18" s="1828"/>
      <c r="W18" s="1828"/>
      <c r="X18" s="1828"/>
      <c r="Y18" s="1828"/>
    </row>
    <row r="19" spans="1:25" s="1850" customFormat="1" ht="42.75" customHeight="1">
      <c r="A19" s="1851" t="s">
        <v>210</v>
      </c>
      <c r="B19" s="1567" t="s">
        <v>2126</v>
      </c>
      <c r="C19" s="1567" t="s">
        <v>3709</v>
      </c>
      <c r="D19" s="1852" t="s">
        <v>3710</v>
      </c>
      <c r="E19" s="1852" t="s">
        <v>320</v>
      </c>
      <c r="F19" s="1852" t="s">
        <v>855</v>
      </c>
      <c r="G19" s="1852" t="s">
        <v>2737</v>
      </c>
      <c r="H19" s="1852" t="s">
        <v>3711</v>
      </c>
      <c r="I19" s="1567" t="s">
        <v>3712</v>
      </c>
      <c r="J19" s="1852" t="s">
        <v>223</v>
      </c>
      <c r="K19" s="1852" t="s">
        <v>224</v>
      </c>
      <c r="L19" s="1567" t="s">
        <v>3713</v>
      </c>
      <c r="M19" s="1852" t="s">
        <v>1382</v>
      </c>
      <c r="N19" s="1852" t="s">
        <v>2740</v>
      </c>
      <c r="O19" s="1852" t="s">
        <v>1383</v>
      </c>
      <c r="P19" s="1852" t="s">
        <v>860</v>
      </c>
      <c r="Q19" s="1852" t="s">
        <v>3714</v>
      </c>
      <c r="R19" s="1852" t="s">
        <v>3715</v>
      </c>
      <c r="S19" s="1852" t="s">
        <v>3716</v>
      </c>
      <c r="T19" s="1853" t="s">
        <v>237</v>
      </c>
      <c r="U19" s="1854"/>
      <c r="V19" s="1854"/>
      <c r="W19" s="1854"/>
      <c r="X19" s="1854"/>
      <c r="Y19" s="1854"/>
    </row>
    <row r="20" spans="1:25" s="1827" customFormat="1" ht="50" customHeight="1">
      <c r="A20" s="1855" t="s">
        <v>3726</v>
      </c>
      <c r="B20" s="1870"/>
      <c r="C20" s="1870"/>
      <c r="D20" s="1871"/>
      <c r="E20" s="1871"/>
      <c r="F20" s="1871"/>
      <c r="G20" s="1871"/>
      <c r="H20" s="1871"/>
      <c r="I20" s="1529"/>
      <c r="J20" s="1872"/>
      <c r="K20" s="1855"/>
      <c r="L20" s="1858" t="str">
        <f t="shared" si="0"/>
        <v/>
      </c>
      <c r="M20" s="1871"/>
      <c r="N20" s="1871"/>
      <c r="O20" s="1871"/>
      <c r="P20" s="1871"/>
      <c r="Q20" s="1871"/>
      <c r="R20" s="1871"/>
      <c r="S20" s="1871"/>
      <c r="T20" s="1855" t="str">
        <f t="shared" si="1"/>
        <v xml:space="preserve"> B-6.2.1.10</v>
      </c>
      <c r="U20" s="1828"/>
      <c r="V20" s="1828"/>
      <c r="W20" s="1828"/>
      <c r="X20" s="1828"/>
      <c r="Y20" s="1828"/>
    </row>
    <row r="21" spans="1:25" s="1827" customFormat="1" ht="50" customHeight="1">
      <c r="A21" s="1855" t="s">
        <v>3727</v>
      </c>
      <c r="B21" s="1865"/>
      <c r="C21" s="1865"/>
      <c r="D21" s="1873"/>
      <c r="E21" s="1873"/>
      <c r="F21" s="1873"/>
      <c r="G21" s="1874"/>
      <c r="H21" s="1874"/>
      <c r="I21" s="1529"/>
      <c r="J21" s="1856"/>
      <c r="K21" s="1855"/>
      <c r="L21" s="1858" t="str">
        <f t="shared" si="0"/>
        <v/>
      </c>
      <c r="M21" s="1873"/>
      <c r="N21" s="1874"/>
      <c r="O21" s="1874"/>
      <c r="P21" s="1874"/>
      <c r="Q21" s="1874"/>
      <c r="R21" s="1874"/>
      <c r="S21" s="1874"/>
      <c r="T21" s="1855" t="str">
        <f t="shared" si="1"/>
        <v xml:space="preserve"> B-6.2.1.11</v>
      </c>
      <c r="U21" s="1828"/>
      <c r="V21" s="1828"/>
      <c r="W21" s="1828"/>
      <c r="X21" s="1828"/>
      <c r="Y21" s="1828"/>
    </row>
    <row r="22" spans="1:25" s="1827" customFormat="1" ht="50" customHeight="1">
      <c r="A22" s="1855" t="s">
        <v>3728</v>
      </c>
      <c r="B22" s="1866"/>
      <c r="C22" s="1866"/>
      <c r="D22" s="1873"/>
      <c r="E22" s="1873"/>
      <c r="F22" s="1873"/>
      <c r="G22" s="1874"/>
      <c r="H22" s="1874"/>
      <c r="I22" s="1529"/>
      <c r="J22" s="1856"/>
      <c r="K22" s="1855"/>
      <c r="L22" s="1858" t="str">
        <f t="shared" si="0"/>
        <v/>
      </c>
      <c r="M22" s="1873"/>
      <c r="N22" s="1874"/>
      <c r="O22" s="1874"/>
      <c r="P22" s="1874"/>
      <c r="Q22" s="1874"/>
      <c r="R22" s="1874"/>
      <c r="S22" s="1874"/>
      <c r="T22" s="1855" t="str">
        <f t="shared" si="1"/>
        <v xml:space="preserve"> B-6.2.1.12</v>
      </c>
      <c r="U22" s="1828"/>
      <c r="V22" s="1828"/>
      <c r="W22" s="1828"/>
      <c r="X22" s="1828"/>
      <c r="Y22" s="1828"/>
    </row>
    <row r="23" spans="1:25" s="1827" customFormat="1" ht="50" customHeight="1">
      <c r="A23" s="1855" t="s">
        <v>3729</v>
      </c>
      <c r="B23" s="1866"/>
      <c r="C23" s="1866"/>
      <c r="D23" s="1861"/>
      <c r="E23" s="1861"/>
      <c r="F23" s="1861"/>
      <c r="G23" s="1869"/>
      <c r="H23" s="1869"/>
      <c r="I23" s="1529"/>
      <c r="J23" s="1856"/>
      <c r="K23" s="1855"/>
      <c r="L23" s="1858" t="str">
        <f t="shared" si="0"/>
        <v/>
      </c>
      <c r="M23" s="1861"/>
      <c r="N23" s="1869"/>
      <c r="O23" s="1869"/>
      <c r="P23" s="1869"/>
      <c r="Q23" s="1869"/>
      <c r="R23" s="1869"/>
      <c r="S23" s="1869"/>
      <c r="T23" s="1855" t="str">
        <f t="shared" si="1"/>
        <v xml:space="preserve"> B-6.2.1.13</v>
      </c>
      <c r="U23" s="1828"/>
      <c r="V23" s="1828"/>
      <c r="W23" s="1828"/>
      <c r="X23" s="1828"/>
      <c r="Y23" s="1828"/>
    </row>
    <row r="24" spans="1:25" s="1827" customFormat="1" ht="50" customHeight="1">
      <c r="A24" s="1855" t="s">
        <v>3730</v>
      </c>
      <c r="B24" s="1866"/>
      <c r="C24" s="1866"/>
      <c r="D24" s="1861"/>
      <c r="E24" s="1861"/>
      <c r="F24" s="1861"/>
      <c r="G24" s="1869"/>
      <c r="H24" s="1869"/>
      <c r="I24" s="1529"/>
      <c r="J24" s="1856"/>
      <c r="K24" s="1855"/>
      <c r="L24" s="1858" t="str">
        <f t="shared" si="0"/>
        <v/>
      </c>
      <c r="M24" s="1861"/>
      <c r="N24" s="1869"/>
      <c r="O24" s="1869"/>
      <c r="P24" s="1869"/>
      <c r="Q24" s="1869"/>
      <c r="R24" s="1869"/>
      <c r="S24" s="1869"/>
      <c r="T24" s="1855" t="str">
        <f t="shared" si="1"/>
        <v xml:space="preserve"> B-6.2.1.14</v>
      </c>
      <c r="U24" s="1828"/>
      <c r="V24" s="1828"/>
      <c r="W24" s="1828"/>
      <c r="X24" s="1828"/>
      <c r="Y24" s="1828"/>
    </row>
    <row r="25" spans="1:25" s="1827" customFormat="1" ht="50" customHeight="1">
      <c r="A25" s="1855" t="s">
        <v>3731</v>
      </c>
      <c r="B25" s="1866"/>
      <c r="C25" s="1866"/>
      <c r="D25" s="1861"/>
      <c r="E25" s="1861"/>
      <c r="F25" s="1861"/>
      <c r="G25" s="1869"/>
      <c r="H25" s="1869"/>
      <c r="I25" s="1529"/>
      <c r="J25" s="1856"/>
      <c r="K25" s="1855"/>
      <c r="L25" s="1858" t="str">
        <f>IF(I25&gt;0,I25,"")</f>
        <v/>
      </c>
      <c r="M25" s="1861"/>
      <c r="N25" s="1869"/>
      <c r="O25" s="1869"/>
      <c r="P25" s="1869"/>
      <c r="Q25" s="1869"/>
      <c r="R25" s="1869"/>
      <c r="S25" s="1869"/>
      <c r="T25" s="1855" t="str">
        <f t="shared" si="1"/>
        <v xml:space="preserve"> B-6.2.1.15</v>
      </c>
      <c r="U25" s="1828"/>
      <c r="V25" s="1828"/>
      <c r="W25" s="1828"/>
      <c r="X25" s="1828"/>
      <c r="Y25" s="1828"/>
    </row>
    <row r="26" spans="1:25" ht="11.75" customHeight="1">
      <c r="A26" s="1875" t="s">
        <v>341</v>
      </c>
      <c r="B26" s="1876"/>
      <c r="C26" s="1876"/>
      <c r="D26" s="1876"/>
      <c r="E26" s="1876"/>
      <c r="F26" s="1876"/>
      <c r="G26" s="1876"/>
      <c r="H26" s="1876"/>
      <c r="I26" s="1876"/>
      <c r="J26" s="1877"/>
      <c r="K26" s="1876"/>
      <c r="L26" s="1876"/>
      <c r="M26" s="1876"/>
      <c r="N26" s="1876"/>
      <c r="O26" s="1876"/>
      <c r="P26" s="1876"/>
      <c r="Q26" s="1876"/>
      <c r="R26" s="1876"/>
      <c r="S26" s="1876"/>
      <c r="T26" s="1877" t="s">
        <v>342</v>
      </c>
    </row>
    <row r="27" spans="1:25" ht="18" customHeight="1">
      <c r="A27" s="1878" t="s">
        <v>3732</v>
      </c>
      <c r="B27" s="1879"/>
      <c r="C27" s="1880"/>
      <c r="E27" s="1881"/>
      <c r="J27" s="1882"/>
      <c r="T27" s="1883" t="s">
        <v>3733</v>
      </c>
    </row>
    <row r="28" spans="1:25" ht="18" customHeight="1">
      <c r="A28" s="1100" t="s">
        <v>1862</v>
      </c>
      <c r="B28" s="1101"/>
      <c r="C28" s="1101"/>
      <c r="D28" s="915"/>
      <c r="E28" s="1102"/>
      <c r="F28" s="898"/>
      <c r="G28" s="898"/>
      <c r="H28" s="898"/>
      <c r="I28" s="1102"/>
      <c r="J28" s="1102"/>
      <c r="K28" s="1103"/>
      <c r="L28" s="1092"/>
      <c r="M28" s="1092"/>
      <c r="N28" s="1103"/>
      <c r="O28" s="1101"/>
      <c r="P28" s="1102"/>
      <c r="Q28" s="898"/>
      <c r="R28" s="898"/>
      <c r="S28" s="898"/>
      <c r="T28" s="898" t="s">
        <v>1863</v>
      </c>
    </row>
    <row r="29" spans="1:25" s="297" customFormat="1" ht="25.25" customHeight="1">
      <c r="A29" s="1845" t="s">
        <v>3734</v>
      </c>
      <c r="B29" s="1846"/>
      <c r="C29" s="1846"/>
      <c r="D29" s="1847"/>
      <c r="E29" s="1847"/>
      <c r="F29" s="1847"/>
      <c r="G29" s="1394"/>
      <c r="H29" s="1394"/>
      <c r="I29" s="1846"/>
      <c r="J29" s="1848"/>
      <c r="K29" s="1849"/>
      <c r="L29" s="1846"/>
      <c r="M29" s="1847"/>
      <c r="N29" s="1346"/>
      <c r="O29" s="1346"/>
      <c r="P29" s="1346"/>
      <c r="Q29" s="1346"/>
      <c r="R29" s="1346"/>
      <c r="S29" s="1846"/>
      <c r="T29" s="1848" t="s">
        <v>3735</v>
      </c>
    </row>
    <row r="30" spans="1:25" ht="28">
      <c r="A30" s="1884" t="s">
        <v>210</v>
      </c>
      <c r="B30" s="1885" t="s">
        <v>3623</v>
      </c>
      <c r="C30" s="1567" t="s">
        <v>3709</v>
      </c>
      <c r="D30" s="1885" t="s">
        <v>3710</v>
      </c>
      <c r="E30" s="1885" t="s">
        <v>320</v>
      </c>
      <c r="F30" s="1886" t="s">
        <v>855</v>
      </c>
      <c r="G30" s="1852" t="s">
        <v>2737</v>
      </c>
      <c r="H30" s="1852" t="s">
        <v>3711</v>
      </c>
      <c r="I30" s="1887" t="s">
        <v>3736</v>
      </c>
      <c r="J30" s="1885" t="s">
        <v>223</v>
      </c>
      <c r="K30" s="1885" t="s">
        <v>224</v>
      </c>
      <c r="L30" s="1888" t="s">
        <v>3713</v>
      </c>
      <c r="M30" s="1852" t="s">
        <v>1382</v>
      </c>
      <c r="N30" s="1852" t="s">
        <v>2740</v>
      </c>
      <c r="O30" s="1889" t="s">
        <v>1383</v>
      </c>
      <c r="P30" s="1885" t="s">
        <v>860</v>
      </c>
      <c r="Q30" s="1885" t="s">
        <v>3714</v>
      </c>
      <c r="R30" s="1885" t="s">
        <v>3715</v>
      </c>
      <c r="S30" s="1885" t="s">
        <v>3716</v>
      </c>
      <c r="T30" s="1884" t="s">
        <v>237</v>
      </c>
    </row>
    <row r="31" spans="1:25" s="47" customFormat="1" ht="50" customHeight="1">
      <c r="A31" s="1890" t="s">
        <v>3737</v>
      </c>
      <c r="B31" s="1892"/>
      <c r="C31" s="1892"/>
      <c r="D31" s="1893"/>
      <c r="E31" s="1893"/>
      <c r="F31" s="1893"/>
      <c r="G31" s="1860"/>
      <c r="H31" s="1860"/>
      <c r="I31" s="1529"/>
      <c r="J31" s="1891"/>
      <c r="K31" s="1857"/>
      <c r="L31" s="1892" t="str">
        <f>IF(I31&gt;0,I31,"")</f>
        <v/>
      </c>
      <c r="M31" s="1893"/>
      <c r="N31" s="1860"/>
      <c r="O31" s="1860"/>
      <c r="P31" s="1860"/>
      <c r="Q31" s="1860"/>
      <c r="R31" s="1860"/>
      <c r="S31" s="1860"/>
      <c r="T31" s="1890" t="str">
        <f>A31</f>
        <v xml:space="preserve"> B-6.2.2.1</v>
      </c>
    </row>
    <row r="32" spans="1:25" s="47" customFormat="1" ht="50" customHeight="1">
      <c r="A32" s="1890" t="s">
        <v>3738</v>
      </c>
      <c r="B32" s="2632"/>
      <c r="C32" s="2632"/>
      <c r="D32" s="1863"/>
      <c r="E32" s="1863"/>
      <c r="F32" s="1863"/>
      <c r="G32" s="1860"/>
      <c r="H32" s="1860"/>
      <c r="I32" s="1529"/>
      <c r="J32" s="1891"/>
      <c r="K32" s="1857"/>
      <c r="L32" s="1892" t="str">
        <f t="shared" ref="L32:L46" si="2">IF(I32&gt;0,I32,"")</f>
        <v/>
      </c>
      <c r="M32" s="1863"/>
      <c r="N32" s="1860"/>
      <c r="O32" s="1860"/>
      <c r="P32" s="1860"/>
      <c r="Q32" s="1860"/>
      <c r="R32" s="1860"/>
      <c r="S32" s="1860"/>
      <c r="T32" s="1890" t="str">
        <f t="shared" ref="T32:T46" si="3">A32</f>
        <v xml:space="preserve"> B-6.2.2.2</v>
      </c>
    </row>
    <row r="33" spans="1:20" s="47" customFormat="1" ht="50" customHeight="1">
      <c r="A33" s="1890" t="s">
        <v>3739</v>
      </c>
      <c r="B33" s="2633"/>
      <c r="C33" s="2633"/>
      <c r="D33" s="1893"/>
      <c r="E33" s="1893"/>
      <c r="F33" s="1893"/>
      <c r="G33" s="1860"/>
      <c r="H33" s="1867"/>
      <c r="I33" s="1529"/>
      <c r="J33" s="1891"/>
      <c r="K33" s="1855"/>
      <c r="L33" s="1892" t="str">
        <f t="shared" si="2"/>
        <v/>
      </c>
      <c r="M33" s="1893"/>
      <c r="N33" s="1860"/>
      <c r="O33" s="1867"/>
      <c r="P33" s="1867"/>
      <c r="Q33" s="1867"/>
      <c r="R33" s="1867"/>
      <c r="S33" s="1867"/>
      <c r="T33" s="1890" t="str">
        <f t="shared" si="3"/>
        <v xml:space="preserve"> B-6.2.2.3</v>
      </c>
    </row>
    <row r="34" spans="1:20" s="47" customFormat="1" ht="50" customHeight="1">
      <c r="A34" s="1890" t="s">
        <v>3740</v>
      </c>
      <c r="B34" s="1865"/>
      <c r="C34" s="1865"/>
      <c r="D34" s="1863"/>
      <c r="E34" s="1863"/>
      <c r="F34" s="1863"/>
      <c r="G34" s="1860"/>
      <c r="H34" s="1867"/>
      <c r="I34" s="1529"/>
      <c r="J34" s="1891"/>
      <c r="K34" s="1855"/>
      <c r="L34" s="1892" t="str">
        <f t="shared" si="2"/>
        <v/>
      </c>
      <c r="M34" s="1863"/>
      <c r="N34" s="1860"/>
      <c r="O34" s="1867"/>
      <c r="P34" s="1867"/>
      <c r="Q34" s="1867"/>
      <c r="R34" s="1867"/>
      <c r="S34" s="1867"/>
      <c r="T34" s="1890" t="str">
        <f t="shared" si="3"/>
        <v xml:space="preserve"> B-6.2.2.4</v>
      </c>
    </row>
    <row r="35" spans="1:20" s="47" customFormat="1" ht="50" customHeight="1">
      <c r="A35" s="1890" t="s">
        <v>3741</v>
      </c>
      <c r="B35" s="1865"/>
      <c r="C35" s="1865"/>
      <c r="D35" s="1893"/>
      <c r="E35" s="1893"/>
      <c r="F35" s="1893"/>
      <c r="G35" s="1860"/>
      <c r="H35" s="1867"/>
      <c r="I35" s="1529"/>
      <c r="J35" s="1891"/>
      <c r="K35" s="1855"/>
      <c r="L35" s="1892" t="str">
        <f t="shared" si="2"/>
        <v/>
      </c>
      <c r="M35" s="1893"/>
      <c r="N35" s="1860"/>
      <c r="O35" s="1867"/>
      <c r="P35" s="1867"/>
      <c r="Q35" s="1867"/>
      <c r="R35" s="1867"/>
      <c r="S35" s="1867"/>
      <c r="T35" s="1890" t="str">
        <f t="shared" si="3"/>
        <v xml:space="preserve"> B-6.2.2.5</v>
      </c>
    </row>
    <row r="36" spans="1:20" s="47" customFormat="1" ht="50" customHeight="1">
      <c r="A36" s="1890" t="s">
        <v>3742</v>
      </c>
      <c r="B36" s="1865"/>
      <c r="C36" s="1865"/>
      <c r="D36" s="1863"/>
      <c r="E36" s="1863"/>
      <c r="F36" s="1863"/>
      <c r="G36" s="1860"/>
      <c r="H36" s="1867"/>
      <c r="I36" s="1529"/>
      <c r="J36" s="1891"/>
      <c r="K36" s="1855"/>
      <c r="L36" s="1892" t="str">
        <f t="shared" si="2"/>
        <v/>
      </c>
      <c r="M36" s="1863"/>
      <c r="N36" s="1860"/>
      <c r="O36" s="1867"/>
      <c r="P36" s="1867"/>
      <c r="Q36" s="1867"/>
      <c r="R36" s="1867"/>
      <c r="S36" s="1867"/>
      <c r="T36" s="1890" t="str">
        <f t="shared" si="3"/>
        <v xml:space="preserve"> B-6.2.2.6</v>
      </c>
    </row>
    <row r="37" spans="1:20" s="47" customFormat="1" ht="50" customHeight="1">
      <c r="A37" s="1890" t="s">
        <v>3743</v>
      </c>
      <c r="B37" s="1865"/>
      <c r="C37" s="1865"/>
      <c r="D37" s="1893"/>
      <c r="E37" s="1893"/>
      <c r="F37" s="1893"/>
      <c r="G37" s="1860"/>
      <c r="H37" s="1867"/>
      <c r="I37" s="1529"/>
      <c r="J37" s="1891"/>
      <c r="K37" s="1855"/>
      <c r="L37" s="1892" t="str">
        <f t="shared" si="2"/>
        <v/>
      </c>
      <c r="M37" s="1893"/>
      <c r="N37" s="1860"/>
      <c r="O37" s="1867"/>
      <c r="P37" s="1867"/>
      <c r="Q37" s="1867"/>
      <c r="R37" s="1867"/>
      <c r="S37" s="1867"/>
      <c r="T37" s="1890" t="str">
        <f t="shared" si="3"/>
        <v xml:space="preserve"> B-6.2.2.7</v>
      </c>
    </row>
    <row r="38" spans="1:20" s="47" customFormat="1" ht="50" customHeight="1">
      <c r="A38" s="1890" t="s">
        <v>3744</v>
      </c>
      <c r="B38" s="1865"/>
      <c r="C38" s="1865"/>
      <c r="D38" s="1863"/>
      <c r="E38" s="1863"/>
      <c r="F38" s="1863"/>
      <c r="G38" s="1860"/>
      <c r="H38" s="1867"/>
      <c r="I38" s="1529"/>
      <c r="J38" s="1891"/>
      <c r="K38" s="1855"/>
      <c r="L38" s="1892" t="str">
        <f t="shared" si="2"/>
        <v/>
      </c>
      <c r="M38" s="1863"/>
      <c r="N38" s="1860"/>
      <c r="O38" s="1867"/>
      <c r="P38" s="1867"/>
      <c r="Q38" s="1867"/>
      <c r="R38" s="1867"/>
      <c r="S38" s="1867"/>
      <c r="T38" s="1890" t="str">
        <f t="shared" si="3"/>
        <v xml:space="preserve"> B-6.2.2.8</v>
      </c>
    </row>
    <row r="39" spans="1:20" s="47" customFormat="1" ht="50" customHeight="1">
      <c r="A39" s="1890" t="s">
        <v>3745</v>
      </c>
      <c r="B39" s="1865"/>
      <c r="C39" s="1865"/>
      <c r="D39" s="1893"/>
      <c r="E39" s="1893"/>
      <c r="F39" s="1893"/>
      <c r="G39" s="1860"/>
      <c r="H39" s="1867"/>
      <c r="I39" s="1529"/>
      <c r="J39" s="1891"/>
      <c r="K39" s="1855"/>
      <c r="L39" s="1892" t="str">
        <f t="shared" si="2"/>
        <v/>
      </c>
      <c r="M39" s="1893"/>
      <c r="N39" s="1860"/>
      <c r="O39" s="1867"/>
      <c r="P39" s="1867"/>
      <c r="Q39" s="1867"/>
      <c r="R39" s="1867"/>
      <c r="S39" s="1867"/>
      <c r="T39" s="1890" t="str">
        <f t="shared" si="3"/>
        <v xml:space="preserve"> B-6.2.2.9</v>
      </c>
    </row>
    <row r="40" spans="1:20" ht="28">
      <c r="A40" s="1884" t="s">
        <v>210</v>
      </c>
      <c r="B40" s="1885" t="s">
        <v>3623</v>
      </c>
      <c r="C40" s="1567" t="s">
        <v>3709</v>
      </c>
      <c r="D40" s="1885" t="s">
        <v>3710</v>
      </c>
      <c r="E40" s="1885" t="s">
        <v>320</v>
      </c>
      <c r="F40" s="1886" t="s">
        <v>855</v>
      </c>
      <c r="G40" s="1852" t="s">
        <v>2737</v>
      </c>
      <c r="H40" s="1852" t="s">
        <v>3711</v>
      </c>
      <c r="I40" s="1887" t="s">
        <v>3736</v>
      </c>
      <c r="J40" s="1885" t="s">
        <v>223</v>
      </c>
      <c r="K40" s="1885" t="s">
        <v>224</v>
      </c>
      <c r="L40" s="1888" t="s">
        <v>3713</v>
      </c>
      <c r="M40" s="1852" t="s">
        <v>1382</v>
      </c>
      <c r="N40" s="1852" t="s">
        <v>2740</v>
      </c>
      <c r="O40" s="1889" t="s">
        <v>1383</v>
      </c>
      <c r="P40" s="1885" t="s">
        <v>860</v>
      </c>
      <c r="Q40" s="1885" t="s">
        <v>3714</v>
      </c>
      <c r="R40" s="1885" t="s">
        <v>3715</v>
      </c>
      <c r="S40" s="1885" t="s">
        <v>3716</v>
      </c>
      <c r="T40" s="1884" t="s">
        <v>237</v>
      </c>
    </row>
    <row r="41" spans="1:20" s="47" customFormat="1" ht="50" customHeight="1">
      <c r="A41" s="1890" t="s">
        <v>3746</v>
      </c>
      <c r="B41" s="1865"/>
      <c r="C41" s="1865"/>
      <c r="D41" s="1893"/>
      <c r="E41" s="1893"/>
      <c r="F41" s="1893"/>
      <c r="G41" s="1860"/>
      <c r="H41" s="1867"/>
      <c r="I41" s="1529"/>
      <c r="J41" s="1891"/>
      <c r="K41" s="1855"/>
      <c r="L41" s="1892" t="str">
        <f t="shared" si="2"/>
        <v/>
      </c>
      <c r="M41" s="1893"/>
      <c r="N41" s="1860"/>
      <c r="O41" s="1867"/>
      <c r="P41" s="1867"/>
      <c r="Q41" s="1867"/>
      <c r="R41" s="1867"/>
      <c r="S41" s="1867"/>
      <c r="T41" s="1890" t="str">
        <f t="shared" si="3"/>
        <v xml:space="preserve"> B-6.2.2.10</v>
      </c>
    </row>
    <row r="42" spans="1:20" s="47" customFormat="1" ht="50" customHeight="1">
      <c r="A42" s="1890" t="s">
        <v>3747</v>
      </c>
      <c r="B42" s="1865"/>
      <c r="C42" s="1865"/>
      <c r="D42" s="1893"/>
      <c r="E42" s="1893"/>
      <c r="F42" s="1893"/>
      <c r="G42" s="1860"/>
      <c r="H42" s="1867"/>
      <c r="I42" s="1529"/>
      <c r="J42" s="1891"/>
      <c r="K42" s="1855"/>
      <c r="L42" s="1892" t="str">
        <f t="shared" si="2"/>
        <v/>
      </c>
      <c r="M42" s="1893"/>
      <c r="N42" s="1860"/>
      <c r="O42" s="1867"/>
      <c r="P42" s="1867"/>
      <c r="Q42" s="1867"/>
      <c r="R42" s="1867"/>
      <c r="S42" s="1867"/>
      <c r="T42" s="1890" t="str">
        <f t="shared" si="3"/>
        <v xml:space="preserve"> B-6.2.2.11</v>
      </c>
    </row>
    <row r="43" spans="1:20" s="47" customFormat="1" ht="50" customHeight="1">
      <c r="A43" s="1890" t="s">
        <v>3748</v>
      </c>
      <c r="B43" s="1865"/>
      <c r="C43" s="1865"/>
      <c r="D43" s="1893"/>
      <c r="E43" s="1893"/>
      <c r="F43" s="1893"/>
      <c r="G43" s="1860"/>
      <c r="H43" s="1867"/>
      <c r="I43" s="1529"/>
      <c r="J43" s="1891"/>
      <c r="K43" s="1855"/>
      <c r="L43" s="1892" t="str">
        <f t="shared" si="2"/>
        <v/>
      </c>
      <c r="M43" s="1893"/>
      <c r="N43" s="1860"/>
      <c r="O43" s="1867"/>
      <c r="P43" s="1867"/>
      <c r="Q43" s="1867"/>
      <c r="R43" s="1867"/>
      <c r="S43" s="1867"/>
      <c r="T43" s="1890" t="str">
        <f t="shared" si="3"/>
        <v xml:space="preserve"> B-6.2.2.12</v>
      </c>
    </row>
    <row r="44" spans="1:20" s="47" customFormat="1" ht="50" customHeight="1">
      <c r="A44" s="1890" t="s">
        <v>3749</v>
      </c>
      <c r="B44" s="1865"/>
      <c r="C44" s="1865"/>
      <c r="D44" s="1863"/>
      <c r="E44" s="1863"/>
      <c r="F44" s="1863"/>
      <c r="G44" s="1860"/>
      <c r="H44" s="1867"/>
      <c r="I44" s="1529"/>
      <c r="J44" s="1891"/>
      <c r="K44" s="1855"/>
      <c r="L44" s="1892" t="str">
        <f t="shared" si="2"/>
        <v/>
      </c>
      <c r="M44" s="1863"/>
      <c r="N44" s="1860"/>
      <c r="O44" s="1867"/>
      <c r="P44" s="1867"/>
      <c r="Q44" s="1867"/>
      <c r="R44" s="1867"/>
      <c r="S44" s="1867"/>
      <c r="T44" s="1890" t="str">
        <f t="shared" si="3"/>
        <v xml:space="preserve"> B-6.2.2.13</v>
      </c>
    </row>
    <row r="45" spans="1:20" s="47" customFormat="1" ht="50" customHeight="1">
      <c r="A45" s="1890" t="s">
        <v>3750</v>
      </c>
      <c r="B45" s="1865"/>
      <c r="C45" s="1865"/>
      <c r="D45" s="1893"/>
      <c r="E45" s="1893"/>
      <c r="F45" s="1893"/>
      <c r="G45" s="1860"/>
      <c r="H45" s="1867"/>
      <c r="I45" s="1529"/>
      <c r="J45" s="1891"/>
      <c r="K45" s="1855"/>
      <c r="L45" s="1892" t="str">
        <f t="shared" si="2"/>
        <v/>
      </c>
      <c r="M45" s="1893"/>
      <c r="N45" s="1860"/>
      <c r="O45" s="1867"/>
      <c r="P45" s="1867"/>
      <c r="Q45" s="1867"/>
      <c r="R45" s="1867"/>
      <c r="S45" s="1867"/>
      <c r="T45" s="1890" t="str">
        <f t="shared" si="3"/>
        <v xml:space="preserve"> B-6.2.2.14</v>
      </c>
    </row>
    <row r="46" spans="1:20" s="47" customFormat="1" ht="50" customHeight="1">
      <c r="A46" s="1890" t="s">
        <v>3751</v>
      </c>
      <c r="B46" s="1865"/>
      <c r="C46" s="1865"/>
      <c r="D46" s="1863"/>
      <c r="E46" s="1863"/>
      <c r="F46" s="1863"/>
      <c r="G46" s="1860"/>
      <c r="H46" s="1867"/>
      <c r="I46" s="1529"/>
      <c r="J46" s="1891"/>
      <c r="K46" s="1855"/>
      <c r="L46" s="1892" t="str">
        <f t="shared" si="2"/>
        <v/>
      </c>
      <c r="M46" s="1863"/>
      <c r="N46" s="1860"/>
      <c r="O46" s="1867"/>
      <c r="P46" s="1867"/>
      <c r="Q46" s="1867"/>
      <c r="R46" s="1867"/>
      <c r="S46" s="1867"/>
      <c r="T46" s="1890" t="str">
        <f t="shared" si="3"/>
        <v xml:space="preserve"> B-6.2.2.15</v>
      </c>
    </row>
    <row r="47" spans="1:20" ht="14">
      <c r="A47" s="1875" t="s">
        <v>341</v>
      </c>
      <c r="B47" s="1876"/>
      <c r="C47" s="1876"/>
      <c r="D47" s="1876"/>
      <c r="E47" s="1876"/>
      <c r="F47" s="1876"/>
      <c r="G47" s="1876"/>
      <c r="H47" s="1876"/>
      <c r="I47" s="1876"/>
      <c r="J47" s="1894"/>
      <c r="K47" s="1876"/>
      <c r="L47" s="1876"/>
      <c r="M47" s="1876"/>
      <c r="N47" s="1876"/>
      <c r="O47" s="1876"/>
      <c r="P47" s="1876"/>
      <c r="Q47" s="1876"/>
      <c r="R47" s="1876"/>
      <c r="S47" s="1876"/>
      <c r="T47" s="1895" t="s">
        <v>342</v>
      </c>
    </row>
    <row r="48" spans="1:20" ht="15">
      <c r="A48" s="1896" t="s">
        <v>3752</v>
      </c>
      <c r="J48" s="1897"/>
      <c r="T48" s="1883" t="s">
        <v>3753</v>
      </c>
    </row>
    <row r="49" spans="1:23" ht="15">
      <c r="A49" s="1100" t="s">
        <v>3754</v>
      </c>
      <c r="B49" s="1101"/>
      <c r="C49" s="1101"/>
      <c r="D49" s="915"/>
      <c r="E49" s="1102"/>
      <c r="F49" s="898"/>
      <c r="G49" s="898"/>
      <c r="H49" s="898"/>
      <c r="I49" s="1102"/>
      <c r="J49" s="1102"/>
      <c r="K49" s="1103"/>
      <c r="L49" s="1092"/>
      <c r="M49" s="1092"/>
      <c r="N49" s="1103"/>
      <c r="O49" s="1101"/>
      <c r="P49" s="1102"/>
      <c r="Q49" s="898"/>
      <c r="R49" s="898"/>
      <c r="S49" s="898"/>
      <c r="T49" s="862" t="s">
        <v>1863</v>
      </c>
      <c r="U49" s="1102"/>
      <c r="V49" s="1102"/>
      <c r="W49" s="1898"/>
    </row>
    <row r="50" spans="1:23" ht="13">
      <c r="A50" s="1899"/>
    </row>
    <row r="51" spans="1:23">
      <c r="A51" s="1900" t="s">
        <v>3013</v>
      </c>
    </row>
  </sheetData>
  <mergeCells count="5">
    <mergeCell ref="A1:C1"/>
    <mergeCell ref="A2:C2"/>
    <mergeCell ref="A3:C3"/>
    <mergeCell ref="A4:C4"/>
    <mergeCell ref="A5:C5"/>
  </mergeCells>
  <hyperlinks>
    <hyperlink ref="A51" location="Content!A1" display="Content!A1" xr:uid="{00000000-0004-0000-2500-000000000000}"/>
  </hyperlinks>
  <printOptions horizontalCentered="1"/>
  <pageMargins left="0.23622047244094499" right="0.23622047244094499" top="0.70866141732283505" bottom="0.23622047244094499" header="0.196850393700787" footer="3.9370078740157501E-2"/>
  <pageSetup paperSize="9" scale="67"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0000000}">
          <x14:formula1>
            <xm:f>'Dropdowns (2)'!$J$11:$J$14</xm:f>
          </x14:formula1>
          <xm:sqref>I20:I25 I41:I46 I31:I39 I10:I18</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V63"/>
  <sheetViews>
    <sheetView rightToLeft="1" view="pageBreakPreview" zoomScale="40" zoomScaleNormal="44" zoomScaleSheetLayoutView="40" workbookViewId="0">
      <selection activeCell="U1" sqref="U1:U4"/>
    </sheetView>
  </sheetViews>
  <sheetFormatPr defaultColWidth="9" defaultRowHeight="14"/>
  <cols>
    <col min="1" max="1" width="9.453125" style="1901" customWidth="1"/>
    <col min="2" max="2" width="25.6328125" style="1901" customWidth="1"/>
    <col min="3" max="3" width="18.08984375" style="1901" customWidth="1"/>
    <col min="4" max="4" width="11" style="1901" customWidth="1"/>
    <col min="5" max="6" width="18.54296875" style="1901" customWidth="1"/>
    <col min="7" max="8" width="15.6328125" style="1901" customWidth="1"/>
    <col min="9" max="10" width="14.6328125" style="1901" customWidth="1"/>
    <col min="11" max="11" width="28.36328125" style="1901" customWidth="1"/>
    <col min="12" max="13" width="25.6328125" style="1901" customWidth="1"/>
    <col min="14" max="16" width="18.54296875" style="1901" customWidth="1"/>
    <col min="17" max="18" width="15.6328125" style="1901" customWidth="1"/>
    <col min="19" max="20" width="18.54296875" style="1901" customWidth="1"/>
    <col min="21" max="21" width="18.08984375" style="1901" customWidth="1"/>
    <col min="22" max="22" width="24" style="1901" customWidth="1"/>
    <col min="23" max="23" width="22" style="1901" customWidth="1"/>
    <col min="24" max="24" width="25.6328125" style="1901" customWidth="1"/>
    <col min="25" max="256" width="9.453125" style="1901" customWidth="1"/>
  </cols>
  <sheetData>
    <row r="1" spans="1:24" ht="25.25" customHeight="1">
      <c r="A1" s="1775" t="s">
        <v>196</v>
      </c>
      <c r="B1" s="1776"/>
      <c r="C1" s="445" t="s">
        <v>4060</v>
      </c>
      <c r="D1" s="445"/>
      <c r="E1" s="445"/>
      <c r="F1" s="445"/>
      <c r="G1" s="445"/>
      <c r="H1" s="445"/>
      <c r="I1" s="445"/>
      <c r="J1" s="445"/>
      <c r="K1" s="445"/>
      <c r="L1" s="1777"/>
      <c r="M1" s="1778"/>
      <c r="N1" s="445"/>
      <c r="O1" s="445"/>
      <c r="P1" s="445"/>
      <c r="Q1" s="445"/>
      <c r="R1" s="445"/>
      <c r="S1" s="445"/>
      <c r="T1" s="445"/>
      <c r="U1" s="2858" t="s">
        <v>4806</v>
      </c>
      <c r="V1" s="1775"/>
      <c r="W1" s="514"/>
      <c r="X1" s="1327" t="s">
        <v>1264</v>
      </c>
    </row>
    <row r="2" spans="1:24" ht="25.25" customHeight="1">
      <c r="A2" s="1775" t="s">
        <v>199</v>
      </c>
      <c r="B2" s="1776"/>
      <c r="C2" s="445" t="s">
        <v>4233</v>
      </c>
      <c r="D2" s="445"/>
      <c r="E2" s="445"/>
      <c r="F2" s="445"/>
      <c r="G2" s="445"/>
      <c r="H2" s="445"/>
      <c r="I2" s="445"/>
      <c r="J2" s="445"/>
      <c r="K2" s="445"/>
      <c r="L2" s="1777"/>
      <c r="M2" s="1778"/>
      <c r="N2" s="445"/>
      <c r="O2" s="445"/>
      <c r="P2" s="445"/>
      <c r="Q2" s="445"/>
      <c r="R2" s="445"/>
      <c r="S2" s="445"/>
      <c r="T2" s="445"/>
      <c r="U2" s="679" t="s">
        <v>5062</v>
      </c>
      <c r="V2" s="1775"/>
      <c r="W2" s="514"/>
      <c r="X2" s="1327" t="s">
        <v>102</v>
      </c>
    </row>
    <row r="3" spans="1:24" ht="25.25" customHeight="1">
      <c r="A3" s="1775" t="s">
        <v>201</v>
      </c>
      <c r="B3" s="1776"/>
      <c r="C3" s="445" t="s">
        <v>4164</v>
      </c>
      <c r="D3" s="445"/>
      <c r="E3" s="445"/>
      <c r="F3" s="445"/>
      <c r="G3" s="445"/>
      <c r="H3" s="445"/>
      <c r="I3" s="445"/>
      <c r="J3" s="445"/>
      <c r="K3" s="445"/>
      <c r="L3" s="1777"/>
      <c r="M3" s="1778"/>
      <c r="N3" s="445"/>
      <c r="O3" s="445"/>
      <c r="P3" s="445"/>
      <c r="Q3" s="445"/>
      <c r="R3" s="445"/>
      <c r="S3" s="445"/>
      <c r="T3" s="445"/>
      <c r="U3" s="679" t="s">
        <v>5063</v>
      </c>
      <c r="V3" s="1775"/>
      <c r="W3" s="514"/>
      <c r="X3" s="1327" t="s">
        <v>104</v>
      </c>
    </row>
    <row r="4" spans="1:24" ht="25.25" customHeight="1">
      <c r="A4" s="1775" t="s">
        <v>203</v>
      </c>
      <c r="B4" s="1776"/>
      <c r="C4" s="2628">
        <v>45221</v>
      </c>
      <c r="D4" s="445"/>
      <c r="E4" s="2628"/>
      <c r="F4" s="445"/>
      <c r="G4" s="445"/>
      <c r="H4" s="445"/>
      <c r="I4" s="445"/>
      <c r="J4" s="445"/>
      <c r="K4" s="445"/>
      <c r="L4" s="1777"/>
      <c r="M4" s="1778"/>
      <c r="N4" s="445"/>
      <c r="O4" s="445"/>
      <c r="P4" s="445"/>
      <c r="Q4" s="445"/>
      <c r="R4" s="445"/>
      <c r="S4" s="445"/>
      <c r="T4" s="445"/>
      <c r="U4" s="2883">
        <v>45221</v>
      </c>
      <c r="V4" s="1775"/>
      <c r="W4" s="514"/>
      <c r="X4" s="1327" t="s">
        <v>106</v>
      </c>
    </row>
    <row r="5" spans="1:24" ht="40.25" customHeight="1">
      <c r="A5" s="517" t="s">
        <v>205</v>
      </c>
      <c r="B5" s="1776"/>
      <c r="C5" s="445"/>
      <c r="D5" s="445"/>
      <c r="E5" s="445"/>
      <c r="F5" s="445"/>
      <c r="G5" s="445"/>
      <c r="H5" s="445"/>
      <c r="I5" s="445"/>
      <c r="J5" s="445"/>
      <c r="K5" s="445"/>
      <c r="L5" s="1777"/>
      <c r="M5" s="1778"/>
      <c r="N5" s="445"/>
      <c r="O5" s="445"/>
      <c r="P5" s="445"/>
      <c r="Q5" s="445"/>
      <c r="R5" s="445"/>
      <c r="S5" s="445"/>
      <c r="T5" s="445"/>
      <c r="U5" s="445"/>
      <c r="V5" s="1775"/>
      <c r="W5" s="514"/>
      <c r="X5" s="1327" t="s">
        <v>108</v>
      </c>
    </row>
    <row r="6" spans="1:24" ht="20" customHeight="1">
      <c r="A6" s="1902" t="s">
        <v>3755</v>
      </c>
      <c r="B6" s="1903"/>
      <c r="C6" s="1903"/>
      <c r="D6" s="1903"/>
      <c r="E6" s="1903"/>
      <c r="F6" s="1903"/>
      <c r="G6" s="1903"/>
      <c r="H6" s="1903"/>
      <c r="I6" s="1903"/>
      <c r="J6" s="1903"/>
      <c r="K6" s="1903"/>
      <c r="L6" s="1904"/>
      <c r="M6" s="1905"/>
      <c r="N6" s="1903"/>
      <c r="O6" s="1903"/>
      <c r="P6" s="1903"/>
      <c r="Q6" s="1903"/>
      <c r="R6" s="1903"/>
      <c r="S6" s="1903"/>
      <c r="T6" s="1903"/>
      <c r="U6" s="1903"/>
      <c r="V6" s="1903"/>
      <c r="W6" s="1903"/>
      <c r="X6" s="1904" t="s">
        <v>3756</v>
      </c>
    </row>
    <row r="7" spans="1:24" s="1906" customFormat="1" ht="20" customHeight="1">
      <c r="A7" s="1907" t="s">
        <v>3757</v>
      </c>
      <c r="B7" s="1908"/>
      <c r="C7" s="1908"/>
      <c r="D7" s="1908"/>
      <c r="E7" s="1908"/>
      <c r="F7" s="1909"/>
      <c r="G7" s="1909"/>
      <c r="H7" s="1909"/>
      <c r="I7" s="1909"/>
      <c r="J7" s="1908"/>
      <c r="K7" s="1908"/>
      <c r="L7" s="1910"/>
      <c r="M7" s="1907"/>
      <c r="N7" s="1908"/>
      <c r="O7" s="1908"/>
      <c r="P7" s="1908"/>
      <c r="Q7" s="1908"/>
      <c r="R7" s="1908"/>
      <c r="S7" s="1909"/>
      <c r="T7" s="1909"/>
      <c r="U7" s="1909"/>
      <c r="V7" s="1908"/>
      <c r="W7" s="1908"/>
      <c r="X7" s="1910" t="s">
        <v>3758</v>
      </c>
    </row>
    <row r="8" spans="1:24" ht="42">
      <c r="A8" s="1853" t="s">
        <v>210</v>
      </c>
      <c r="B8" s="1911" t="s">
        <v>3759</v>
      </c>
      <c r="C8" s="1911" t="s">
        <v>3760</v>
      </c>
      <c r="D8" s="1911" t="s">
        <v>3761</v>
      </c>
      <c r="E8" s="3553" t="s">
        <v>3762</v>
      </c>
      <c r="F8" s="3553"/>
      <c r="G8" s="3553" t="s">
        <v>3763</v>
      </c>
      <c r="H8" s="3553"/>
      <c r="I8" s="1911" t="s">
        <v>3764</v>
      </c>
      <c r="J8" s="1911" t="s">
        <v>3765</v>
      </c>
      <c r="K8" s="1911" t="s">
        <v>3766</v>
      </c>
      <c r="L8" s="1911" t="s">
        <v>223</v>
      </c>
      <c r="M8" s="1853" t="s">
        <v>224</v>
      </c>
      <c r="N8" s="1853" t="s">
        <v>3767</v>
      </c>
      <c r="O8" s="1853" t="s">
        <v>3768</v>
      </c>
      <c r="P8" s="1853" t="s">
        <v>3769</v>
      </c>
      <c r="Q8" s="3555" t="s">
        <v>3770</v>
      </c>
      <c r="R8" s="3555"/>
      <c r="S8" s="3555" t="s">
        <v>3771</v>
      </c>
      <c r="T8" s="3555"/>
      <c r="U8" s="1853" t="s">
        <v>3772</v>
      </c>
      <c r="V8" s="1853" t="s">
        <v>3773</v>
      </c>
      <c r="W8" s="1567" t="s">
        <v>3774</v>
      </c>
      <c r="X8" s="1853" t="s">
        <v>237</v>
      </c>
    </row>
    <row r="9" spans="1:24" ht="50" customHeight="1">
      <c r="A9" s="1912" t="s">
        <v>3775</v>
      </c>
      <c r="B9" s="1914" t="s">
        <v>4056</v>
      </c>
      <c r="C9" s="1914" t="s">
        <v>4225</v>
      </c>
      <c r="D9" s="1914"/>
      <c r="E9" s="3549" t="s">
        <v>4226</v>
      </c>
      <c r="F9" s="3549"/>
      <c r="G9" s="3550" t="s">
        <v>4227</v>
      </c>
      <c r="H9" s="3550"/>
      <c r="I9" s="1914">
        <v>2013</v>
      </c>
      <c r="J9" s="2629">
        <v>800000</v>
      </c>
      <c r="K9" s="1914" t="s">
        <v>4228</v>
      </c>
      <c r="L9" s="1913"/>
      <c r="M9" s="1914"/>
      <c r="N9" s="2884" t="s">
        <v>5099</v>
      </c>
      <c r="O9" s="2629">
        <v>800000</v>
      </c>
      <c r="P9" s="1914">
        <v>2013</v>
      </c>
      <c r="Q9" s="3554" t="s">
        <v>5100</v>
      </c>
      <c r="R9" s="3550"/>
      <c r="S9" s="3554" t="s">
        <v>5102</v>
      </c>
      <c r="T9" s="3550"/>
      <c r="U9" s="1914"/>
      <c r="V9" s="2885" t="s">
        <v>5104</v>
      </c>
      <c r="W9" s="2884" t="s">
        <v>5106</v>
      </c>
      <c r="X9" s="1912" t="str">
        <f>A9</f>
        <v>B-7.1.1</v>
      </c>
    </row>
    <row r="10" spans="1:24" ht="50" customHeight="1">
      <c r="A10" s="1912" t="s">
        <v>3776</v>
      </c>
      <c r="B10" s="1914" t="s">
        <v>4229</v>
      </c>
      <c r="C10" s="1914" t="s">
        <v>4225</v>
      </c>
      <c r="D10" s="1914"/>
      <c r="E10" s="3549" t="s">
        <v>4230</v>
      </c>
      <c r="F10" s="3549"/>
      <c r="G10" s="3550" t="s">
        <v>4231</v>
      </c>
      <c r="H10" s="3550"/>
      <c r="I10" s="1914">
        <v>2018</v>
      </c>
      <c r="J10" s="2629">
        <v>350000</v>
      </c>
      <c r="K10" s="1914" t="s">
        <v>4232</v>
      </c>
      <c r="L10" s="1913"/>
      <c r="M10" s="1914"/>
      <c r="N10" s="2884" t="s">
        <v>5099</v>
      </c>
      <c r="O10" s="2629">
        <v>350000</v>
      </c>
      <c r="P10" s="1914">
        <v>2018</v>
      </c>
      <c r="Q10" s="3554" t="s">
        <v>5101</v>
      </c>
      <c r="R10" s="3550"/>
      <c r="S10" s="3554" t="s">
        <v>5103</v>
      </c>
      <c r="T10" s="3550"/>
      <c r="U10" s="1914"/>
      <c r="V10" s="2885" t="s">
        <v>5104</v>
      </c>
      <c r="W10" s="2884" t="s">
        <v>5105</v>
      </c>
      <c r="X10" s="1912" t="str">
        <f t="shared" ref="X10:X18" si="0">A10</f>
        <v>B-7.1.2</v>
      </c>
    </row>
    <row r="11" spans="1:24" ht="50" customHeight="1">
      <c r="A11" s="1912" t="s">
        <v>3777</v>
      </c>
      <c r="B11" s="1914"/>
      <c r="C11" s="1914"/>
      <c r="D11" s="1914"/>
      <c r="E11" s="3549"/>
      <c r="F11" s="3549"/>
      <c r="G11" s="3550"/>
      <c r="H11" s="3550"/>
      <c r="I11" s="1914"/>
      <c r="J11" s="1914"/>
      <c r="K11" s="1914"/>
      <c r="L11" s="1913"/>
      <c r="M11" s="1914"/>
      <c r="N11" s="1914"/>
      <c r="O11" s="1914"/>
      <c r="P11" s="1914"/>
      <c r="Q11" s="3550"/>
      <c r="R11" s="3550"/>
      <c r="S11" s="3549"/>
      <c r="T11" s="3549"/>
      <c r="U11" s="1914"/>
      <c r="V11" s="1914"/>
      <c r="W11" s="1914"/>
      <c r="X11" s="1912" t="str">
        <f t="shared" si="0"/>
        <v>B-7.1.3</v>
      </c>
    </row>
    <row r="12" spans="1:24" ht="50" customHeight="1">
      <c r="A12" s="1912" t="s">
        <v>3778</v>
      </c>
      <c r="B12" s="1914"/>
      <c r="C12" s="1914"/>
      <c r="D12" s="1914"/>
      <c r="E12" s="3549"/>
      <c r="F12" s="3549"/>
      <c r="G12" s="3550"/>
      <c r="H12" s="3550"/>
      <c r="I12" s="1914"/>
      <c r="J12" s="1914"/>
      <c r="K12" s="1914"/>
      <c r="L12" s="1913"/>
      <c r="M12" s="1914"/>
      <c r="N12" s="1914"/>
      <c r="O12" s="1914"/>
      <c r="P12" s="1914"/>
      <c r="Q12" s="3550"/>
      <c r="R12" s="3550"/>
      <c r="S12" s="3549"/>
      <c r="T12" s="3549"/>
      <c r="U12" s="1914"/>
      <c r="V12" s="1914"/>
      <c r="W12" s="1914"/>
      <c r="X12" s="1912" t="str">
        <f t="shared" si="0"/>
        <v>B-7.1.4</v>
      </c>
    </row>
    <row r="13" spans="1:24" ht="50" customHeight="1">
      <c r="A13" s="1912" t="s">
        <v>3779</v>
      </c>
      <c r="B13" s="1914"/>
      <c r="C13" s="1914"/>
      <c r="D13" s="1914"/>
      <c r="E13" s="3549"/>
      <c r="F13" s="3549"/>
      <c r="G13" s="3550"/>
      <c r="H13" s="3550"/>
      <c r="I13" s="1914"/>
      <c r="J13" s="1914"/>
      <c r="K13" s="1914"/>
      <c r="L13" s="1913"/>
      <c r="M13" s="1914"/>
      <c r="N13" s="1914"/>
      <c r="O13" s="1914"/>
      <c r="P13" s="1914"/>
      <c r="Q13" s="3550"/>
      <c r="R13" s="3550"/>
      <c r="S13" s="3549"/>
      <c r="T13" s="3549"/>
      <c r="U13" s="1914"/>
      <c r="V13" s="1914"/>
      <c r="W13" s="1914"/>
      <c r="X13" s="1912" t="str">
        <f t="shared" si="0"/>
        <v>B-7.1.5</v>
      </c>
    </row>
    <row r="14" spans="1:24" ht="50" customHeight="1">
      <c r="A14" s="1912" t="s">
        <v>3780</v>
      </c>
      <c r="B14" s="1914"/>
      <c r="C14" s="1914"/>
      <c r="D14" s="1914"/>
      <c r="E14" s="3549"/>
      <c r="F14" s="3549"/>
      <c r="G14" s="3550"/>
      <c r="H14" s="3550"/>
      <c r="I14" s="1914"/>
      <c r="J14" s="1914"/>
      <c r="K14" s="1914"/>
      <c r="L14" s="1913"/>
      <c r="M14" s="1914"/>
      <c r="N14" s="1914"/>
      <c r="O14" s="1914"/>
      <c r="P14" s="1914"/>
      <c r="Q14" s="3550"/>
      <c r="R14" s="3550"/>
      <c r="S14" s="3549"/>
      <c r="T14" s="3549"/>
      <c r="U14" s="1914"/>
      <c r="V14" s="1914"/>
      <c r="W14" s="1914"/>
      <c r="X14" s="1912" t="str">
        <f t="shared" si="0"/>
        <v>B-7.1.6</v>
      </c>
    </row>
    <row r="15" spans="1:24" ht="50" customHeight="1">
      <c r="A15" s="1912" t="s">
        <v>3781</v>
      </c>
      <c r="B15" s="1914"/>
      <c r="C15" s="1914"/>
      <c r="D15" s="1914"/>
      <c r="E15" s="3549"/>
      <c r="F15" s="3549"/>
      <c r="G15" s="3550"/>
      <c r="H15" s="3550"/>
      <c r="I15" s="1914"/>
      <c r="J15" s="1914"/>
      <c r="K15" s="1914"/>
      <c r="L15" s="1913"/>
      <c r="M15" s="1914"/>
      <c r="N15" s="1914"/>
      <c r="O15" s="1914"/>
      <c r="P15" s="1914"/>
      <c r="Q15" s="3550"/>
      <c r="R15" s="3550"/>
      <c r="S15" s="3549"/>
      <c r="T15" s="3549"/>
      <c r="U15" s="1914"/>
      <c r="V15" s="1914"/>
      <c r="W15" s="1914"/>
      <c r="X15" s="1912" t="str">
        <f t="shared" si="0"/>
        <v>B-7.1.7</v>
      </c>
    </row>
    <row r="16" spans="1:24" ht="50" customHeight="1">
      <c r="A16" s="1912" t="s">
        <v>3782</v>
      </c>
      <c r="B16" s="1914"/>
      <c r="C16" s="1914"/>
      <c r="D16" s="1914"/>
      <c r="E16" s="3549"/>
      <c r="F16" s="3549"/>
      <c r="G16" s="3550"/>
      <c r="H16" s="3550"/>
      <c r="I16" s="1914"/>
      <c r="J16" s="1914"/>
      <c r="K16" s="1914"/>
      <c r="L16" s="1913"/>
      <c r="M16" s="1914"/>
      <c r="N16" s="1914"/>
      <c r="O16" s="1914"/>
      <c r="P16" s="1914"/>
      <c r="Q16" s="3550"/>
      <c r="R16" s="3550"/>
      <c r="S16" s="3549"/>
      <c r="T16" s="3549"/>
      <c r="U16" s="1914"/>
      <c r="V16" s="1914"/>
      <c r="W16" s="1914"/>
      <c r="X16" s="1912" t="str">
        <f t="shared" si="0"/>
        <v>B-7.1.8</v>
      </c>
    </row>
    <row r="17" spans="1:24" ht="50" customHeight="1">
      <c r="A17" s="1912" t="s">
        <v>3783</v>
      </c>
      <c r="B17" s="1913"/>
      <c r="C17" s="1913"/>
      <c r="D17" s="1913"/>
      <c r="E17" s="3551"/>
      <c r="F17" s="3551"/>
      <c r="G17" s="3550"/>
      <c r="H17" s="3550"/>
      <c r="I17" s="1913"/>
      <c r="J17" s="1913"/>
      <c r="K17" s="1913"/>
      <c r="L17" s="1913"/>
      <c r="M17" s="1914"/>
      <c r="N17" s="1913"/>
      <c r="O17" s="1913"/>
      <c r="P17" s="1913"/>
      <c r="Q17" s="3550"/>
      <c r="R17" s="3550"/>
      <c r="S17" s="3551"/>
      <c r="T17" s="3551"/>
      <c r="U17" s="1913"/>
      <c r="V17" s="1913"/>
      <c r="W17" s="1913"/>
      <c r="X17" s="1912" t="str">
        <f t="shared" si="0"/>
        <v>B-7.1.9</v>
      </c>
    </row>
    <row r="18" spans="1:24" ht="50" customHeight="1">
      <c r="A18" s="1912" t="s">
        <v>3784</v>
      </c>
      <c r="B18" s="1913"/>
      <c r="C18" s="1913"/>
      <c r="D18" s="1913"/>
      <c r="E18" s="3551"/>
      <c r="F18" s="3551"/>
      <c r="G18" s="3550"/>
      <c r="H18" s="3550"/>
      <c r="I18" s="1913"/>
      <c r="J18" s="1913"/>
      <c r="K18" s="1913"/>
      <c r="L18" s="1913"/>
      <c r="M18" s="1914"/>
      <c r="N18" s="1913"/>
      <c r="O18" s="1913"/>
      <c r="P18" s="1913"/>
      <c r="Q18" s="3550"/>
      <c r="R18" s="3550"/>
      <c r="S18" s="3551"/>
      <c r="T18" s="3551"/>
      <c r="U18" s="1913"/>
      <c r="V18" s="1913"/>
      <c r="W18" s="1913"/>
      <c r="X18" s="1912" t="str">
        <f t="shared" si="0"/>
        <v>B-7.1.10</v>
      </c>
    </row>
    <row r="19" spans="1:24">
      <c r="A19" s="1915" t="s">
        <v>472</v>
      </c>
      <c r="B19" s="1916"/>
      <c r="C19" s="1916"/>
      <c r="D19" s="1916"/>
      <c r="E19" s="1916"/>
      <c r="F19" s="1916"/>
      <c r="G19" s="1917"/>
      <c r="H19" s="1917"/>
      <c r="I19" s="1916"/>
      <c r="J19" s="1916"/>
      <c r="K19" s="1916"/>
      <c r="L19" s="1916"/>
      <c r="M19" s="1918"/>
      <c r="N19" s="1916"/>
      <c r="O19" s="1916"/>
      <c r="P19" s="1916"/>
      <c r="Q19" s="1917"/>
      <c r="R19" s="1917"/>
      <c r="S19" s="1916"/>
      <c r="T19" s="1916"/>
      <c r="U19" s="1916"/>
      <c r="V19" s="1916"/>
      <c r="W19" s="1916"/>
      <c r="X19" s="1919" t="s">
        <v>342</v>
      </c>
    </row>
    <row r="20" spans="1:24" ht="33.75" customHeight="1">
      <c r="A20" s="1920" t="s">
        <v>3785</v>
      </c>
      <c r="B20" s="1916"/>
      <c r="C20" s="1916"/>
      <c r="D20" s="1916"/>
      <c r="E20" s="1916"/>
      <c r="F20" s="1916"/>
      <c r="G20" s="1917"/>
      <c r="H20" s="1917"/>
      <c r="I20" s="1916"/>
      <c r="J20" s="1916"/>
      <c r="K20" s="1916"/>
      <c r="L20" s="1916"/>
      <c r="M20" s="3552" t="s">
        <v>3786</v>
      </c>
      <c r="N20" s="3552"/>
      <c r="O20" s="3552"/>
      <c r="P20" s="3552"/>
      <c r="Q20" s="3552"/>
      <c r="R20" s="3552"/>
      <c r="S20" s="3552"/>
      <c r="T20" s="3552"/>
      <c r="U20" s="3552"/>
      <c r="V20" s="3552"/>
      <c r="W20" s="3552"/>
      <c r="X20" s="3552"/>
    </row>
    <row r="21" spans="1:24" s="1921" customFormat="1" ht="20" customHeight="1">
      <c r="A21" s="1340" t="s">
        <v>3787</v>
      </c>
      <c r="B21" s="1922"/>
      <c r="C21" s="1341"/>
      <c r="D21" s="1417"/>
      <c r="E21" s="1420"/>
      <c r="F21" s="1420"/>
      <c r="G21" s="1420"/>
      <c r="H21" s="1420"/>
      <c r="I21" s="1420"/>
      <c r="J21" s="1420"/>
      <c r="K21" s="1341"/>
      <c r="L21" s="1349"/>
      <c r="M21" s="1340"/>
      <c r="N21" s="1922"/>
      <c r="O21" s="1341"/>
      <c r="P21" s="1417"/>
      <c r="Q21" s="1420"/>
      <c r="R21" s="1420"/>
      <c r="S21" s="1420"/>
      <c r="T21" s="1420"/>
      <c r="U21" s="1420"/>
      <c r="V21" s="1420"/>
      <c r="W21" s="1341"/>
      <c r="X21" s="1349" t="s">
        <v>3788</v>
      </c>
    </row>
    <row r="22" spans="1:24" s="1923" customFormat="1" ht="42">
      <c r="A22" s="1853" t="s">
        <v>210</v>
      </c>
      <c r="B22" s="1911" t="s">
        <v>3759</v>
      </c>
      <c r="C22" s="1567" t="s">
        <v>3789</v>
      </c>
      <c r="D22" s="1567" t="s">
        <v>3790</v>
      </c>
      <c r="E22" s="1567" t="s">
        <v>3791</v>
      </c>
      <c r="F22" s="1567" t="s">
        <v>3792</v>
      </c>
      <c r="G22" s="1567" t="s">
        <v>3793</v>
      </c>
      <c r="H22" s="1567" t="s">
        <v>3794</v>
      </c>
      <c r="I22" s="120" t="s">
        <v>3795</v>
      </c>
      <c r="J22" s="120" t="s">
        <v>3796</v>
      </c>
      <c r="K22" s="120" t="s">
        <v>3797</v>
      </c>
      <c r="L22" s="120" t="s">
        <v>3798</v>
      </c>
      <c r="M22" s="1567" t="s">
        <v>3799</v>
      </c>
      <c r="N22" s="1567" t="s">
        <v>3800</v>
      </c>
      <c r="O22" s="1567" t="s">
        <v>3801</v>
      </c>
      <c r="P22" s="1567" t="s">
        <v>3802</v>
      </c>
      <c r="Q22" s="1567" t="s">
        <v>3803</v>
      </c>
      <c r="R22" s="1911" t="s">
        <v>3804</v>
      </c>
      <c r="S22" s="1911" t="s">
        <v>3805</v>
      </c>
      <c r="T22" s="1567" t="s">
        <v>3806</v>
      </c>
      <c r="U22" s="1567" t="s">
        <v>3807</v>
      </c>
      <c r="V22" s="1567" t="s">
        <v>3770</v>
      </c>
      <c r="W22" s="1567" t="s">
        <v>3774</v>
      </c>
      <c r="X22" s="1567" t="s">
        <v>237</v>
      </c>
    </row>
    <row r="23" spans="1:24" s="1924" customFormat="1" ht="50" customHeight="1">
      <c r="A23" s="1925" t="s">
        <v>3808</v>
      </c>
      <c r="B23" s="1926"/>
      <c r="C23" s="1926"/>
      <c r="D23" s="1926"/>
      <c r="E23" s="1926"/>
      <c r="F23" s="1926"/>
      <c r="G23" s="1926"/>
      <c r="H23" s="1927"/>
      <c r="I23" s="1927"/>
      <c r="J23" s="1927"/>
      <c r="K23" s="1927"/>
      <c r="L23" s="1927"/>
      <c r="M23" s="1928"/>
      <c r="N23" s="1926"/>
      <c r="O23" s="1926"/>
      <c r="P23" s="1926"/>
      <c r="Q23" s="1926"/>
      <c r="R23" s="1926"/>
      <c r="S23" s="1926"/>
      <c r="T23" s="1927"/>
      <c r="U23" s="1927"/>
      <c r="V23" s="1927"/>
      <c r="W23" s="1927"/>
      <c r="X23" s="1912" t="str">
        <f>A23</f>
        <v>B-7.2.1</v>
      </c>
    </row>
    <row r="24" spans="1:24" s="1862" customFormat="1" ht="50" customHeight="1">
      <c r="A24" s="1925" t="s">
        <v>3809</v>
      </c>
      <c r="B24" s="1863"/>
      <c r="C24" s="1929"/>
      <c r="D24" s="1929"/>
      <c r="E24" s="1929"/>
      <c r="F24" s="1929"/>
      <c r="G24" s="1929"/>
      <c r="H24" s="1869"/>
      <c r="I24" s="1869"/>
      <c r="J24" s="1869"/>
      <c r="K24" s="1869"/>
      <c r="L24" s="1869"/>
      <c r="M24" s="1928"/>
      <c r="N24" s="1863"/>
      <c r="O24" s="1929"/>
      <c r="P24" s="1929"/>
      <c r="Q24" s="1929"/>
      <c r="R24" s="1929"/>
      <c r="S24" s="1929"/>
      <c r="T24" s="1869"/>
      <c r="U24" s="1869"/>
      <c r="V24" s="1869"/>
      <c r="W24" s="1869"/>
      <c r="X24" s="1912" t="str">
        <f t="shared" ref="X24:X37" si="1">A24</f>
        <v>B-7.2.2</v>
      </c>
    </row>
    <row r="25" spans="1:24" s="1862" customFormat="1" ht="50" customHeight="1">
      <c r="A25" s="1925" t="s">
        <v>3810</v>
      </c>
      <c r="B25" s="1929"/>
      <c r="C25" s="1868"/>
      <c r="D25" s="1868"/>
      <c r="E25" s="1868"/>
      <c r="F25" s="1868"/>
      <c r="G25" s="1868"/>
      <c r="H25" s="1930"/>
      <c r="I25" s="1930"/>
      <c r="J25" s="1930"/>
      <c r="K25" s="1930"/>
      <c r="L25" s="1930"/>
      <c r="M25" s="1928"/>
      <c r="N25" s="1929"/>
      <c r="O25" s="1868"/>
      <c r="P25" s="1868"/>
      <c r="Q25" s="1868"/>
      <c r="R25" s="1868"/>
      <c r="S25" s="1868"/>
      <c r="T25" s="1930"/>
      <c r="U25" s="1930"/>
      <c r="V25" s="1930"/>
      <c r="W25" s="1930"/>
      <c r="X25" s="1912" t="str">
        <f t="shared" si="1"/>
        <v>B-7.2.3</v>
      </c>
    </row>
    <row r="26" spans="1:24" s="1862" customFormat="1" ht="50" customHeight="1">
      <c r="A26" s="1925" t="s">
        <v>3811</v>
      </c>
      <c r="B26" s="1863"/>
      <c r="C26" s="1868"/>
      <c r="D26" s="1868"/>
      <c r="E26" s="1868"/>
      <c r="F26" s="1868"/>
      <c r="G26" s="1868"/>
      <c r="H26" s="1930"/>
      <c r="I26" s="1930"/>
      <c r="J26" s="1930"/>
      <c r="K26" s="1930"/>
      <c r="L26" s="1930"/>
      <c r="M26" s="1928"/>
      <c r="N26" s="1863"/>
      <c r="O26" s="1868"/>
      <c r="P26" s="1868"/>
      <c r="Q26" s="1868"/>
      <c r="R26" s="1868"/>
      <c r="S26" s="1868"/>
      <c r="T26" s="1930"/>
      <c r="U26" s="1930"/>
      <c r="V26" s="1930"/>
      <c r="W26" s="1930"/>
      <c r="X26" s="1912" t="str">
        <f t="shared" si="1"/>
        <v>B-7.2.4</v>
      </c>
    </row>
    <row r="27" spans="1:24" s="1862" customFormat="1" ht="50" customHeight="1">
      <c r="A27" s="1925" t="s">
        <v>3812</v>
      </c>
      <c r="B27" s="1929"/>
      <c r="C27" s="1868"/>
      <c r="D27" s="1868"/>
      <c r="E27" s="1868"/>
      <c r="F27" s="1868"/>
      <c r="G27" s="1868"/>
      <c r="H27" s="1930"/>
      <c r="I27" s="1930"/>
      <c r="J27" s="1930"/>
      <c r="K27" s="1930"/>
      <c r="L27" s="1930"/>
      <c r="M27" s="1928"/>
      <c r="N27" s="1929"/>
      <c r="O27" s="1868"/>
      <c r="P27" s="1868"/>
      <c r="Q27" s="1868"/>
      <c r="R27" s="1868"/>
      <c r="S27" s="1868"/>
      <c r="T27" s="1930"/>
      <c r="U27" s="1930"/>
      <c r="V27" s="1930"/>
      <c r="W27" s="1930"/>
      <c r="X27" s="1912" t="str">
        <f t="shared" si="1"/>
        <v>B-7.2.5</v>
      </c>
    </row>
    <row r="28" spans="1:24" s="1862" customFormat="1" ht="50" customHeight="1">
      <c r="A28" s="1925" t="s">
        <v>3813</v>
      </c>
      <c r="B28" s="1929"/>
      <c r="C28" s="1868"/>
      <c r="D28" s="1868"/>
      <c r="E28" s="1868"/>
      <c r="F28" s="1868"/>
      <c r="G28" s="1868"/>
      <c r="H28" s="1930"/>
      <c r="I28" s="1930"/>
      <c r="J28" s="1930"/>
      <c r="K28" s="1930"/>
      <c r="L28" s="1930"/>
      <c r="M28" s="1928"/>
      <c r="N28" s="1929"/>
      <c r="O28" s="1868"/>
      <c r="P28" s="1868"/>
      <c r="Q28" s="1868"/>
      <c r="R28" s="1868"/>
      <c r="S28" s="1868"/>
      <c r="T28" s="1930"/>
      <c r="U28" s="1930"/>
      <c r="V28" s="1930"/>
      <c r="W28" s="1930"/>
      <c r="X28" s="1912" t="str">
        <f t="shared" si="1"/>
        <v>B-7.2.6</v>
      </c>
    </row>
    <row r="29" spans="1:24" s="1862" customFormat="1" ht="50" customHeight="1">
      <c r="A29" s="1925" t="s">
        <v>3814</v>
      </c>
      <c r="B29" s="1929"/>
      <c r="C29" s="1868"/>
      <c r="D29" s="1868"/>
      <c r="E29" s="1868"/>
      <c r="F29" s="1868"/>
      <c r="G29" s="1868"/>
      <c r="H29" s="1930"/>
      <c r="I29" s="1930"/>
      <c r="J29" s="1930"/>
      <c r="K29" s="1930"/>
      <c r="L29" s="1930"/>
      <c r="M29" s="1928"/>
      <c r="N29" s="1929"/>
      <c r="O29" s="1868"/>
      <c r="P29" s="1868"/>
      <c r="Q29" s="1868"/>
      <c r="R29" s="1868"/>
      <c r="S29" s="1868"/>
      <c r="T29" s="1930"/>
      <c r="U29" s="1930"/>
      <c r="V29" s="1930"/>
      <c r="W29" s="1930"/>
      <c r="X29" s="1912" t="str">
        <f t="shared" si="1"/>
        <v>B-7.2.7</v>
      </c>
    </row>
    <row r="30" spans="1:24" s="1862" customFormat="1" ht="50" customHeight="1">
      <c r="A30" s="1925" t="s">
        <v>3815</v>
      </c>
      <c r="B30" s="1929"/>
      <c r="C30" s="1868"/>
      <c r="D30" s="1868"/>
      <c r="E30" s="1868"/>
      <c r="F30" s="1868"/>
      <c r="G30" s="1868"/>
      <c r="H30" s="1930"/>
      <c r="I30" s="1930"/>
      <c r="J30" s="1930"/>
      <c r="K30" s="1930"/>
      <c r="L30" s="1930"/>
      <c r="M30" s="1928"/>
      <c r="N30" s="1929"/>
      <c r="O30" s="1868"/>
      <c r="P30" s="1868"/>
      <c r="Q30" s="1868"/>
      <c r="R30" s="1868"/>
      <c r="S30" s="1868"/>
      <c r="T30" s="1930"/>
      <c r="U30" s="1930"/>
      <c r="V30" s="1930"/>
      <c r="W30" s="1930"/>
      <c r="X30" s="1912" t="str">
        <f t="shared" si="1"/>
        <v>B-7.2.8</v>
      </c>
    </row>
    <row r="31" spans="1:24" s="1862" customFormat="1" ht="50" customHeight="1">
      <c r="A31" s="1925" t="s">
        <v>3816</v>
      </c>
      <c r="B31" s="1929"/>
      <c r="C31" s="1931"/>
      <c r="D31" s="1868"/>
      <c r="E31" s="1868"/>
      <c r="F31" s="1868"/>
      <c r="G31" s="1868"/>
      <c r="H31" s="1930"/>
      <c r="I31" s="1930"/>
      <c r="J31" s="1930"/>
      <c r="K31" s="1930"/>
      <c r="L31" s="1930"/>
      <c r="M31" s="1928"/>
      <c r="N31" s="1929"/>
      <c r="O31" s="1931"/>
      <c r="P31" s="1868"/>
      <c r="Q31" s="1868"/>
      <c r="R31" s="1868"/>
      <c r="S31" s="1868"/>
      <c r="T31" s="1930"/>
      <c r="U31" s="1930"/>
      <c r="V31" s="1930"/>
      <c r="W31" s="1930"/>
      <c r="X31" s="1912" t="str">
        <f t="shared" si="1"/>
        <v>B-7.2.9</v>
      </c>
    </row>
    <row r="32" spans="1:24" s="1923" customFormat="1" ht="42">
      <c r="A32" s="1853" t="s">
        <v>210</v>
      </c>
      <c r="B32" s="1911" t="s">
        <v>3759</v>
      </c>
      <c r="C32" s="1567" t="s">
        <v>3789</v>
      </c>
      <c r="D32" s="1567" t="s">
        <v>3790</v>
      </c>
      <c r="E32" s="1567" t="s">
        <v>3791</v>
      </c>
      <c r="F32" s="1567" t="s">
        <v>3792</v>
      </c>
      <c r="G32" s="1567" t="s">
        <v>3793</v>
      </c>
      <c r="H32" s="1567" t="s">
        <v>3794</v>
      </c>
      <c r="I32" s="120" t="s">
        <v>3795</v>
      </c>
      <c r="J32" s="120" t="s">
        <v>3796</v>
      </c>
      <c r="K32" s="120" t="s">
        <v>3817</v>
      </c>
      <c r="L32" s="120" t="s">
        <v>3798</v>
      </c>
      <c r="M32" s="1567" t="s">
        <v>3799</v>
      </c>
      <c r="N32" s="1567" t="s">
        <v>3800</v>
      </c>
      <c r="O32" s="1567" t="s">
        <v>3801</v>
      </c>
      <c r="P32" s="1567" t="s">
        <v>3802</v>
      </c>
      <c r="Q32" s="1567" t="s">
        <v>3803</v>
      </c>
      <c r="R32" s="1911" t="s">
        <v>3804</v>
      </c>
      <c r="S32" s="1911" t="s">
        <v>3805</v>
      </c>
      <c r="T32" s="1567" t="s">
        <v>3806</v>
      </c>
      <c r="U32" s="1567" t="s">
        <v>3807</v>
      </c>
      <c r="V32" s="1567" t="s">
        <v>3770</v>
      </c>
      <c r="W32" s="1567" t="s">
        <v>3774</v>
      </c>
      <c r="X32" s="1567" t="s">
        <v>237</v>
      </c>
    </row>
    <row r="33" spans="1:24" s="1862" customFormat="1" ht="50" customHeight="1">
      <c r="A33" s="1925" t="s">
        <v>3818</v>
      </c>
      <c r="B33" s="1929"/>
      <c r="C33" s="1868"/>
      <c r="D33" s="1868"/>
      <c r="E33" s="1868"/>
      <c r="F33" s="1868"/>
      <c r="G33" s="1868"/>
      <c r="H33" s="1930"/>
      <c r="I33" s="1930"/>
      <c r="J33" s="1930"/>
      <c r="K33" s="1930"/>
      <c r="L33" s="1930"/>
      <c r="M33" s="1928"/>
      <c r="N33" s="1929"/>
      <c r="O33" s="1868"/>
      <c r="P33" s="1868"/>
      <c r="Q33" s="1868"/>
      <c r="R33" s="1868"/>
      <c r="S33" s="1868"/>
      <c r="T33" s="1930"/>
      <c r="U33" s="1930"/>
      <c r="V33" s="1930"/>
      <c r="W33" s="1930"/>
      <c r="X33" s="1912" t="str">
        <f t="shared" si="1"/>
        <v>B-7.2.10</v>
      </c>
    </row>
    <row r="34" spans="1:24" s="1862" customFormat="1" ht="50" customHeight="1">
      <c r="A34" s="1925" t="s">
        <v>3819</v>
      </c>
      <c r="B34" s="1929"/>
      <c r="C34" s="1868"/>
      <c r="D34" s="1868"/>
      <c r="E34" s="1868"/>
      <c r="F34" s="1868"/>
      <c r="G34" s="1868"/>
      <c r="H34" s="1930"/>
      <c r="I34" s="1930"/>
      <c r="J34" s="1930"/>
      <c r="K34" s="1930"/>
      <c r="L34" s="1930"/>
      <c r="M34" s="1928"/>
      <c r="N34" s="1929"/>
      <c r="O34" s="1868"/>
      <c r="P34" s="1868"/>
      <c r="Q34" s="1868"/>
      <c r="R34" s="1868"/>
      <c r="S34" s="1868"/>
      <c r="T34" s="1930"/>
      <c r="U34" s="1930"/>
      <c r="V34" s="1930"/>
      <c r="W34" s="1930"/>
      <c r="X34" s="1912" t="str">
        <f t="shared" si="1"/>
        <v>B-7.2.11</v>
      </c>
    </row>
    <row r="35" spans="1:24" s="1862" customFormat="1" ht="50" customHeight="1">
      <c r="A35" s="1925" t="s">
        <v>3820</v>
      </c>
      <c r="B35" s="1863"/>
      <c r="C35" s="1868"/>
      <c r="D35" s="1868"/>
      <c r="E35" s="1868"/>
      <c r="F35" s="1868"/>
      <c r="G35" s="1868"/>
      <c r="H35" s="1930"/>
      <c r="I35" s="1930"/>
      <c r="J35" s="1930"/>
      <c r="K35" s="1930"/>
      <c r="L35" s="1930"/>
      <c r="M35" s="1928"/>
      <c r="N35" s="1863"/>
      <c r="O35" s="1868"/>
      <c r="P35" s="1868"/>
      <c r="Q35" s="1868"/>
      <c r="R35" s="1868"/>
      <c r="S35" s="1868"/>
      <c r="T35" s="1930"/>
      <c r="U35" s="1930"/>
      <c r="V35" s="1930"/>
      <c r="W35" s="1930"/>
      <c r="X35" s="1912" t="str">
        <f t="shared" si="1"/>
        <v>B-7.2.12</v>
      </c>
    </row>
    <row r="36" spans="1:24" s="1862" customFormat="1" ht="50" customHeight="1">
      <c r="A36" s="1925" t="s">
        <v>3821</v>
      </c>
      <c r="B36" s="1929"/>
      <c r="C36" s="1868"/>
      <c r="D36" s="1868"/>
      <c r="E36" s="1868"/>
      <c r="F36" s="1868"/>
      <c r="G36" s="1868"/>
      <c r="H36" s="1930"/>
      <c r="I36" s="1930"/>
      <c r="J36" s="1930"/>
      <c r="K36" s="1930"/>
      <c r="L36" s="1930"/>
      <c r="M36" s="1928"/>
      <c r="N36" s="1929"/>
      <c r="O36" s="1868"/>
      <c r="P36" s="1868"/>
      <c r="Q36" s="1868"/>
      <c r="R36" s="1868"/>
      <c r="S36" s="1868"/>
      <c r="T36" s="1930"/>
      <c r="U36" s="1930"/>
      <c r="V36" s="1930"/>
      <c r="W36" s="1930"/>
      <c r="X36" s="1912" t="str">
        <f t="shared" si="1"/>
        <v>B-7.2.13</v>
      </c>
    </row>
    <row r="37" spans="1:24" s="1862" customFormat="1" ht="50" customHeight="1">
      <c r="A37" s="1925" t="s">
        <v>3822</v>
      </c>
      <c r="B37" s="1863"/>
      <c r="C37" s="1868"/>
      <c r="D37" s="1868"/>
      <c r="E37" s="1868"/>
      <c r="F37" s="1868"/>
      <c r="G37" s="1868"/>
      <c r="H37" s="1930"/>
      <c r="I37" s="1930"/>
      <c r="J37" s="1930"/>
      <c r="K37" s="1930"/>
      <c r="L37" s="1930"/>
      <c r="M37" s="1928"/>
      <c r="N37" s="1863"/>
      <c r="O37" s="1868"/>
      <c r="P37" s="1868"/>
      <c r="Q37" s="1868"/>
      <c r="R37" s="1868"/>
      <c r="S37" s="1868"/>
      <c r="T37" s="1930"/>
      <c r="U37" s="1930"/>
      <c r="V37" s="1930"/>
      <c r="W37" s="1930"/>
      <c r="X37" s="1912" t="str">
        <f t="shared" si="1"/>
        <v>B-7.2.14</v>
      </c>
    </row>
    <row r="38" spans="1:24" s="1932" customFormat="1">
      <c r="A38" s="1915" t="s">
        <v>472</v>
      </c>
      <c r="B38" s="1916"/>
      <c r="C38" s="1916"/>
      <c r="D38" s="1916"/>
      <c r="E38" s="1916"/>
      <c r="F38" s="1916"/>
      <c r="G38" s="1917"/>
      <c r="H38" s="1917"/>
      <c r="I38" s="1916"/>
      <c r="J38" s="1916"/>
      <c r="K38" s="1916"/>
      <c r="L38" s="1916"/>
      <c r="M38" s="1918"/>
      <c r="N38" s="1916"/>
      <c r="O38" s="1916"/>
      <c r="P38" s="1916"/>
      <c r="Q38" s="1917"/>
      <c r="R38" s="1917"/>
      <c r="S38" s="1916"/>
      <c r="T38" s="1916"/>
      <c r="U38" s="1916"/>
      <c r="V38" s="1916"/>
      <c r="W38" s="1916"/>
      <c r="X38" s="1919" t="s">
        <v>342</v>
      </c>
    </row>
    <row r="39" spans="1:24" s="1932" customFormat="1" ht="14.25" customHeight="1">
      <c r="A39" s="1920" t="s">
        <v>3823</v>
      </c>
      <c r="B39" s="1916"/>
      <c r="C39" s="1916"/>
      <c r="D39" s="1916"/>
      <c r="E39" s="1916"/>
      <c r="F39" s="1916"/>
      <c r="G39" s="1917"/>
      <c r="H39" s="1917"/>
      <c r="I39" s="1916"/>
      <c r="J39" s="1916"/>
      <c r="K39" s="1916"/>
      <c r="L39" s="1916"/>
      <c r="M39" s="1918"/>
      <c r="N39" s="1918"/>
      <c r="O39" s="1918"/>
      <c r="P39" s="1918"/>
      <c r="Q39" s="1918"/>
      <c r="R39" s="1918"/>
      <c r="S39" s="1918"/>
      <c r="T39" s="1918"/>
      <c r="U39" s="1918"/>
      <c r="V39" s="1918"/>
      <c r="W39" s="1918"/>
      <c r="X39" s="1933" t="s">
        <v>3824</v>
      </c>
    </row>
    <row r="63" spans="7:7">
      <c r="G63" s="1934" t="s">
        <v>259</v>
      </c>
    </row>
  </sheetData>
  <mergeCells count="45">
    <mergeCell ref="G8:H8"/>
    <mergeCell ref="S14:T14"/>
    <mergeCell ref="Q15:R15"/>
    <mergeCell ref="E8:F8"/>
    <mergeCell ref="G15:H15"/>
    <mergeCell ref="Q9:R9"/>
    <mergeCell ref="S8:T8"/>
    <mergeCell ref="Q10:R10"/>
    <mergeCell ref="S9:T9"/>
    <mergeCell ref="Q8:R8"/>
    <mergeCell ref="E9:F9"/>
    <mergeCell ref="G9:H9"/>
    <mergeCell ref="G12:H12"/>
    <mergeCell ref="E10:F10"/>
    <mergeCell ref="G10:H10"/>
    <mergeCell ref="S10:T10"/>
    <mergeCell ref="M20:X20"/>
    <mergeCell ref="S15:T15"/>
    <mergeCell ref="Q13:R13"/>
    <mergeCell ref="E16:F16"/>
    <mergeCell ref="E18:F18"/>
    <mergeCell ref="Q18:R18"/>
    <mergeCell ref="E15:F15"/>
    <mergeCell ref="E14:F14"/>
    <mergeCell ref="Q17:R17"/>
    <mergeCell ref="Q16:R16"/>
    <mergeCell ref="E17:F17"/>
    <mergeCell ref="G18:H18"/>
    <mergeCell ref="E13:F13"/>
    <mergeCell ref="Q14:R14"/>
    <mergeCell ref="G17:H17"/>
    <mergeCell ref="G14:H14"/>
    <mergeCell ref="S11:T11"/>
    <mergeCell ref="Q12:R12"/>
    <mergeCell ref="Q11:R11"/>
    <mergeCell ref="S18:T18"/>
    <mergeCell ref="E12:F12"/>
    <mergeCell ref="G16:H16"/>
    <mergeCell ref="S17:T17"/>
    <mergeCell ref="S16:T16"/>
    <mergeCell ref="S12:T12"/>
    <mergeCell ref="S13:T13"/>
    <mergeCell ref="E11:F11"/>
    <mergeCell ref="G11:H11"/>
    <mergeCell ref="G13:H13"/>
  </mergeCells>
  <printOptions horizontalCentered="1"/>
  <pageMargins left="0.23622047244094499" right="0.23622047244094499" top="0.70866141732283505" bottom="0.23622047244094499" header="0.196850393700787" footer="3.9370078740157501E-2"/>
  <pageSetup paperSize="9" scale="58" orientation="landscape" r:id="rId1"/>
  <headerFooter>
    <oddHeader>&amp;C&amp;K000000&amp;G</oddHeader>
    <oddFooter>&amp;R&amp;P of &amp;N</oddFooter>
    <firstFooter>&amp;R&amp;P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4"/>
  <sheetViews>
    <sheetView showGridLines="0" rightToLeft="1" view="pageBreakPreview" topLeftCell="C1" zoomScale="40" zoomScaleNormal="55" zoomScaleSheetLayoutView="40" workbookViewId="0">
      <selection activeCell="R11" sqref="R11"/>
    </sheetView>
  </sheetViews>
  <sheetFormatPr defaultColWidth="9" defaultRowHeight="14"/>
  <cols>
    <col min="1" max="1" width="11.453125" style="80" customWidth="1"/>
    <col min="2" max="2" width="50.6328125" style="80" customWidth="1"/>
    <col min="3" max="3" width="50.6328125" style="81" customWidth="1"/>
    <col min="4" max="5" width="22" style="82" customWidth="1"/>
    <col min="6" max="6" width="31.36328125" style="81" customWidth="1"/>
    <col min="7" max="8" width="13.90625" style="81" customWidth="1"/>
    <col min="9" max="9" width="14.6328125" style="81" customWidth="1"/>
    <col min="10" max="11" width="11.54296875" style="81" customWidth="1"/>
    <col min="12" max="12" width="14.6328125" style="81" customWidth="1"/>
    <col min="13" max="14" width="10.6328125" style="81" customWidth="1"/>
    <col min="15" max="15" width="60.6328125" style="81" customWidth="1"/>
    <col min="16" max="16" width="15.36328125" style="2725" customWidth="1"/>
    <col min="17" max="17" width="15.6328125" style="2725" customWidth="1"/>
    <col min="18" max="19" width="50.6328125" style="81" customWidth="1"/>
    <col min="20" max="20" width="9.6328125" style="81" customWidth="1"/>
    <col min="21" max="256" width="11.453125" style="81" customWidth="1"/>
  </cols>
  <sheetData>
    <row r="1" spans="1:20" s="154" customFormat="1" ht="25.25" customHeight="1">
      <c r="A1" s="83" t="s">
        <v>196</v>
      </c>
      <c r="B1" s="155"/>
      <c r="C1" s="2932" t="s">
        <v>197</v>
      </c>
      <c r="D1" s="2932"/>
      <c r="E1" s="2932"/>
      <c r="F1" s="2932"/>
      <c r="G1" s="2932"/>
      <c r="H1" s="2932"/>
      <c r="I1" s="2932"/>
      <c r="J1" s="2932"/>
      <c r="K1" s="2933"/>
      <c r="L1" s="156"/>
      <c r="M1" s="156"/>
      <c r="N1" s="156"/>
      <c r="O1" s="156"/>
      <c r="P1" s="2721"/>
      <c r="Q1" s="2697" t="s">
        <v>4806</v>
      </c>
      <c r="R1" s="157"/>
      <c r="S1" s="158"/>
      <c r="T1" s="92" t="s">
        <v>198</v>
      </c>
    </row>
    <row r="2" spans="1:20" s="154" customFormat="1" ht="25.25" customHeight="1">
      <c r="A2" s="93" t="s">
        <v>199</v>
      </c>
      <c r="B2" s="155"/>
      <c r="C2" s="2932" t="s">
        <v>200</v>
      </c>
      <c r="D2" s="2932"/>
      <c r="E2" s="2932"/>
      <c r="F2" s="2932"/>
      <c r="G2" s="2932"/>
      <c r="H2" s="2932"/>
      <c r="I2" s="2932"/>
      <c r="J2" s="2932"/>
      <c r="K2" s="2933"/>
      <c r="L2" s="159"/>
      <c r="M2" s="159"/>
      <c r="N2" s="156"/>
      <c r="O2" s="156"/>
      <c r="P2" s="2721"/>
      <c r="Q2" s="2728" t="s">
        <v>4804</v>
      </c>
      <c r="R2" s="157"/>
      <c r="S2" s="158"/>
      <c r="T2" s="92" t="s">
        <v>102</v>
      </c>
    </row>
    <row r="3" spans="1:20" s="154" customFormat="1" ht="25.25" customHeight="1">
      <c r="A3" s="93" t="s">
        <v>201</v>
      </c>
      <c r="B3" s="155"/>
      <c r="C3" s="2932" t="s">
        <v>202</v>
      </c>
      <c r="D3" s="2932"/>
      <c r="E3" s="2932"/>
      <c r="F3" s="2932"/>
      <c r="G3" s="2932"/>
      <c r="H3" s="2932"/>
      <c r="I3" s="2932"/>
      <c r="J3" s="2932"/>
      <c r="K3" s="2933"/>
      <c r="L3" s="156"/>
      <c r="M3" s="156"/>
      <c r="N3" s="156"/>
      <c r="O3" s="156"/>
      <c r="P3" s="2917" t="s">
        <v>4805</v>
      </c>
      <c r="Q3" s="2918"/>
      <c r="R3" s="157"/>
      <c r="S3" s="160"/>
      <c r="T3" s="92" t="s">
        <v>104</v>
      </c>
    </row>
    <row r="4" spans="1:20" s="154" customFormat="1" ht="25.25" customHeight="1">
      <c r="A4" s="93" t="s">
        <v>203</v>
      </c>
      <c r="B4" s="155"/>
      <c r="C4" s="2932" t="s">
        <v>204</v>
      </c>
      <c r="D4" s="2932"/>
      <c r="E4" s="2932"/>
      <c r="F4" s="2932"/>
      <c r="G4" s="2932"/>
      <c r="H4" s="2932"/>
      <c r="I4" s="2932"/>
      <c r="J4" s="2932"/>
      <c r="K4" s="2933"/>
      <c r="L4" s="159"/>
      <c r="M4" s="159"/>
      <c r="N4" s="156"/>
      <c r="O4" s="156"/>
      <c r="P4" s="2919" t="s">
        <v>204</v>
      </c>
      <c r="Q4" s="2920"/>
      <c r="R4" s="157"/>
      <c r="S4" s="158"/>
      <c r="T4" s="92" t="s">
        <v>106</v>
      </c>
    </row>
    <row r="5" spans="1:20" s="154" customFormat="1" ht="40.25" customHeight="1">
      <c r="A5" s="93" t="s">
        <v>205</v>
      </c>
      <c r="B5" s="161"/>
      <c r="C5" s="162"/>
      <c r="D5" s="2734"/>
      <c r="E5" s="2734"/>
      <c r="F5" s="163"/>
      <c r="G5" s="163"/>
      <c r="H5" s="156"/>
      <c r="I5" s="156"/>
      <c r="J5" s="164"/>
      <c r="K5" s="165"/>
      <c r="L5" s="159"/>
      <c r="M5" s="159"/>
      <c r="N5" s="159"/>
      <c r="O5" s="159"/>
      <c r="P5" s="2722"/>
      <c r="Q5" s="2722"/>
      <c r="R5" s="166"/>
      <c r="S5" s="167"/>
      <c r="T5" s="85" t="s">
        <v>108</v>
      </c>
    </row>
    <row r="6" spans="1:20" s="106" customFormat="1" ht="17.5">
      <c r="A6" s="2940" t="s">
        <v>311</v>
      </c>
      <c r="B6" s="2941"/>
      <c r="C6" s="2941"/>
      <c r="D6" s="2941"/>
      <c r="E6" s="2941"/>
      <c r="F6" s="2941"/>
      <c r="G6" s="168"/>
      <c r="H6" s="169"/>
      <c r="I6" s="169"/>
      <c r="J6" s="170"/>
      <c r="K6" s="171"/>
      <c r="L6" s="172"/>
      <c r="M6" s="172"/>
      <c r="N6" s="172"/>
      <c r="O6" s="172"/>
      <c r="P6" s="172"/>
      <c r="Q6" s="172"/>
      <c r="R6" s="172"/>
      <c r="S6" s="173"/>
      <c r="T6" s="105" t="s">
        <v>312</v>
      </c>
    </row>
    <row r="7" spans="1:20" ht="24" customHeight="1">
      <c r="A7" s="174" t="s">
        <v>313</v>
      </c>
      <c r="B7" s="175"/>
      <c r="C7" s="175"/>
      <c r="D7" s="2735"/>
      <c r="E7" s="2735"/>
      <c r="F7" s="175"/>
      <c r="G7" s="175"/>
      <c r="H7" s="176"/>
      <c r="I7" s="176"/>
      <c r="J7" s="177"/>
      <c r="K7" s="178"/>
      <c r="L7" s="142"/>
      <c r="M7" s="142"/>
      <c r="N7" s="142"/>
      <c r="O7" s="142"/>
      <c r="P7" s="2723"/>
      <c r="Q7" s="2723"/>
      <c r="R7" s="142"/>
      <c r="S7" s="142"/>
      <c r="T7" s="179" t="s">
        <v>314</v>
      </c>
    </row>
    <row r="8" spans="1:20" ht="73.5" customHeight="1">
      <c r="A8" s="116" t="s">
        <v>210</v>
      </c>
      <c r="B8" s="180" t="s">
        <v>315</v>
      </c>
      <c r="C8" s="181" t="s">
        <v>316</v>
      </c>
      <c r="D8" s="2699" t="s">
        <v>317</v>
      </c>
      <c r="E8" s="2699" t="s">
        <v>318</v>
      </c>
      <c r="F8" s="2727" t="s">
        <v>319</v>
      </c>
      <c r="G8" s="122" t="s">
        <v>320</v>
      </c>
      <c r="H8" s="122" t="s">
        <v>321</v>
      </c>
      <c r="I8" s="182" t="s">
        <v>322</v>
      </c>
      <c r="J8" s="119" t="s">
        <v>323</v>
      </c>
      <c r="K8" s="2729" t="s">
        <v>4830</v>
      </c>
      <c r="L8" s="2729" t="s">
        <v>324</v>
      </c>
      <c r="M8" s="2730" t="s">
        <v>325</v>
      </c>
      <c r="N8" s="2730" t="s">
        <v>326</v>
      </c>
      <c r="O8" s="2730" t="s">
        <v>4831</v>
      </c>
      <c r="P8" s="2731" t="s">
        <v>232</v>
      </c>
      <c r="Q8" s="2730" t="s">
        <v>233</v>
      </c>
      <c r="R8" s="2732" t="s">
        <v>235</v>
      </c>
      <c r="S8" s="2733" t="s">
        <v>4832</v>
      </c>
      <c r="T8" s="123" t="s">
        <v>237</v>
      </c>
    </row>
    <row r="9" spans="1:20" ht="55.25" customHeight="1">
      <c r="A9" s="184" t="s">
        <v>327</v>
      </c>
      <c r="B9" s="126" t="s">
        <v>284</v>
      </c>
      <c r="C9" s="126" t="s">
        <v>285</v>
      </c>
      <c r="D9" s="126"/>
      <c r="E9" s="126"/>
      <c r="F9" s="126" t="s">
        <v>328</v>
      </c>
      <c r="G9" s="1952" t="s">
        <v>388</v>
      </c>
      <c r="H9" s="1952" t="s">
        <v>244</v>
      </c>
      <c r="I9" s="1952" t="s">
        <v>4103</v>
      </c>
      <c r="J9" s="126" t="s">
        <v>246</v>
      </c>
      <c r="K9" s="126" t="s">
        <v>246</v>
      </c>
      <c r="L9" s="127" t="s">
        <v>4103</v>
      </c>
      <c r="M9" s="127">
        <v>2</v>
      </c>
      <c r="N9" s="2681" t="s">
        <v>3836</v>
      </c>
      <c r="O9" s="2681" t="s">
        <v>4833</v>
      </c>
      <c r="P9" s="2701"/>
      <c r="Q9" s="2701"/>
      <c r="R9" s="729" t="s">
        <v>4813</v>
      </c>
      <c r="S9" s="2717" t="s">
        <v>4819</v>
      </c>
      <c r="T9" s="184" t="str">
        <f>A9</f>
        <v>B-1.3.1</v>
      </c>
    </row>
    <row r="10" spans="1:20" ht="55.25" customHeight="1">
      <c r="A10" s="2736" t="s">
        <v>330</v>
      </c>
      <c r="B10" s="2737" t="s">
        <v>289</v>
      </c>
      <c r="C10" s="2737" t="s">
        <v>285</v>
      </c>
      <c r="D10" s="2738"/>
      <c r="E10" s="2738"/>
      <c r="F10" s="2737" t="s">
        <v>328</v>
      </c>
      <c r="G10" s="2739" t="s">
        <v>4106</v>
      </c>
      <c r="H10" s="2739" t="s">
        <v>246</v>
      </c>
      <c r="I10" s="2737" t="s">
        <v>331</v>
      </c>
      <c r="J10" s="2737" t="s">
        <v>246</v>
      </c>
      <c r="K10" s="2737" t="s">
        <v>246</v>
      </c>
      <c r="L10" s="127" t="s">
        <v>331</v>
      </c>
      <c r="M10" s="127">
        <v>3</v>
      </c>
      <c r="N10" s="2681" t="s">
        <v>3836</v>
      </c>
      <c r="O10" s="2681" t="s">
        <v>4833</v>
      </c>
      <c r="P10" s="2701"/>
      <c r="Q10" s="2701"/>
      <c r="R10" s="2726" t="s">
        <v>4813</v>
      </c>
      <c r="S10" s="2717" t="s">
        <v>4820</v>
      </c>
      <c r="T10" s="184" t="str">
        <f t="shared" ref="T10:T18" si="0">A10</f>
        <v>B-1.3.2</v>
      </c>
    </row>
    <row r="11" spans="1:20" ht="55.25" customHeight="1">
      <c r="A11" s="2736" t="s">
        <v>332</v>
      </c>
      <c r="B11" s="2737" t="s">
        <v>293</v>
      </c>
      <c r="C11" s="2737" t="s">
        <v>294</v>
      </c>
      <c r="D11" s="2738"/>
      <c r="E11" s="2738"/>
      <c r="F11" s="2737" t="s">
        <v>328</v>
      </c>
      <c r="G11" s="2739" t="s">
        <v>4106</v>
      </c>
      <c r="H11" s="2739" t="s">
        <v>4107</v>
      </c>
      <c r="I11" s="2737" t="s">
        <v>333</v>
      </c>
      <c r="J11" s="2737" t="s">
        <v>246</v>
      </c>
      <c r="K11" s="2737" t="s">
        <v>246</v>
      </c>
      <c r="L11" s="127" t="s">
        <v>333</v>
      </c>
      <c r="M11" s="127">
        <v>3</v>
      </c>
      <c r="N11" s="2681" t="s">
        <v>3836</v>
      </c>
      <c r="O11" s="2681" t="s">
        <v>4833</v>
      </c>
      <c r="P11" s="2701"/>
      <c r="Q11" s="2701"/>
      <c r="R11" s="729" t="s">
        <v>4813</v>
      </c>
      <c r="S11" s="2717" t="s">
        <v>4821</v>
      </c>
      <c r="T11" s="184" t="str">
        <f t="shared" si="0"/>
        <v>B-1.3.3</v>
      </c>
    </row>
    <row r="12" spans="1:20" ht="55.25" customHeight="1">
      <c r="A12" s="2736" t="s">
        <v>334</v>
      </c>
      <c r="B12" s="2740" t="s">
        <v>4104</v>
      </c>
      <c r="C12" s="2741" t="s">
        <v>4105</v>
      </c>
      <c r="D12" s="2738"/>
      <c r="E12" s="2738"/>
      <c r="F12" s="2741" t="s">
        <v>328</v>
      </c>
      <c r="G12" s="2741" t="s">
        <v>388</v>
      </c>
      <c r="H12" s="2738">
        <v>1</v>
      </c>
      <c r="I12" s="2738"/>
      <c r="J12" s="2742"/>
      <c r="K12" s="128" t="str">
        <f t="shared" ref="K12:K18" si="1">IF(J12&gt;0,J12,"")</f>
        <v/>
      </c>
      <c r="L12" s="127" t="str">
        <f t="shared" ref="L12:L18" si="2">IF(I12&gt;0,I12,"")</f>
        <v/>
      </c>
      <c r="M12" s="127">
        <v>1</v>
      </c>
      <c r="N12" s="2681" t="s">
        <v>3836</v>
      </c>
      <c r="O12" s="2681" t="s">
        <v>4833</v>
      </c>
      <c r="P12" s="2701"/>
      <c r="Q12" s="2701"/>
      <c r="R12" s="2726" t="s">
        <v>4829</v>
      </c>
      <c r="S12" s="2717" t="s">
        <v>4828</v>
      </c>
      <c r="T12" s="184" t="str">
        <f t="shared" si="0"/>
        <v>B-1.3.4</v>
      </c>
    </row>
    <row r="13" spans="1:20" ht="55.25" customHeight="1">
      <c r="A13" s="2736" t="s">
        <v>335</v>
      </c>
      <c r="B13" s="2743"/>
      <c r="C13" s="2738"/>
      <c r="D13" s="2738"/>
      <c r="E13" s="2738"/>
      <c r="F13" s="2738"/>
      <c r="G13" s="2738"/>
      <c r="H13" s="2738"/>
      <c r="I13" s="2738"/>
      <c r="J13" s="2742"/>
      <c r="K13" s="128" t="str">
        <f t="shared" si="1"/>
        <v/>
      </c>
      <c r="L13" s="127" t="str">
        <f t="shared" si="2"/>
        <v/>
      </c>
      <c r="M13" s="127"/>
      <c r="N13" s="127"/>
      <c r="O13" s="127"/>
      <c r="P13" s="2701"/>
      <c r="Q13" s="2701"/>
      <c r="R13" s="127"/>
      <c r="S13" s="127"/>
      <c r="T13" s="184" t="str">
        <f t="shared" si="0"/>
        <v>B-1.3.5</v>
      </c>
    </row>
    <row r="14" spans="1:20" ht="55.25" customHeight="1">
      <c r="A14" s="2736" t="s">
        <v>336</v>
      </c>
      <c r="B14" s="2743"/>
      <c r="C14" s="2738"/>
      <c r="D14" s="2738"/>
      <c r="E14" s="2738"/>
      <c r="F14" s="2738"/>
      <c r="G14" s="2738"/>
      <c r="H14" s="2738"/>
      <c r="I14" s="2738"/>
      <c r="J14" s="2742"/>
      <c r="K14" s="128" t="str">
        <f t="shared" si="1"/>
        <v/>
      </c>
      <c r="L14" s="127" t="str">
        <f t="shared" si="2"/>
        <v/>
      </c>
      <c r="M14" s="127"/>
      <c r="N14" s="127"/>
      <c r="O14" s="127"/>
      <c r="P14" s="2701"/>
      <c r="Q14" s="2701"/>
      <c r="R14" s="127"/>
      <c r="S14" s="127"/>
      <c r="T14" s="184" t="str">
        <f t="shared" si="0"/>
        <v>B-1.3.6</v>
      </c>
    </row>
    <row r="15" spans="1:20" ht="55.25" customHeight="1">
      <c r="A15" s="2736" t="s">
        <v>337</v>
      </c>
      <c r="B15" s="2743"/>
      <c r="C15" s="2738"/>
      <c r="D15" s="2738"/>
      <c r="E15" s="2738"/>
      <c r="F15" s="2738"/>
      <c r="G15" s="2738"/>
      <c r="H15" s="2738"/>
      <c r="I15" s="2738"/>
      <c r="J15" s="2742"/>
      <c r="K15" s="128" t="str">
        <f t="shared" si="1"/>
        <v/>
      </c>
      <c r="L15" s="127" t="str">
        <f t="shared" si="2"/>
        <v/>
      </c>
      <c r="M15" s="127"/>
      <c r="N15" s="127"/>
      <c r="O15" s="127"/>
      <c r="P15" s="2701"/>
      <c r="Q15" s="2701"/>
      <c r="R15" s="127"/>
      <c r="S15" s="127"/>
      <c r="T15" s="184" t="str">
        <f t="shared" si="0"/>
        <v>B-1.3.7</v>
      </c>
    </row>
    <row r="16" spans="1:20" ht="55.25" customHeight="1">
      <c r="A16" s="2736" t="s">
        <v>338</v>
      </c>
      <c r="B16" s="2743"/>
      <c r="C16" s="2738"/>
      <c r="D16" s="2738"/>
      <c r="E16" s="2738"/>
      <c r="F16" s="2738"/>
      <c r="G16" s="2738"/>
      <c r="H16" s="2738"/>
      <c r="I16" s="2738"/>
      <c r="J16" s="2742"/>
      <c r="K16" s="128" t="str">
        <f t="shared" si="1"/>
        <v/>
      </c>
      <c r="L16" s="127" t="str">
        <f t="shared" si="2"/>
        <v/>
      </c>
      <c r="M16" s="127"/>
      <c r="N16" s="127"/>
      <c r="O16" s="127"/>
      <c r="P16" s="2701"/>
      <c r="Q16" s="2701"/>
      <c r="R16" s="127"/>
      <c r="S16" s="127"/>
      <c r="T16" s="184" t="str">
        <f t="shared" si="0"/>
        <v>B-1.3.8</v>
      </c>
    </row>
    <row r="17" spans="1:20" ht="55.25" customHeight="1">
      <c r="A17" s="2736" t="s">
        <v>339</v>
      </c>
      <c r="B17" s="2743"/>
      <c r="C17" s="2744"/>
      <c r="D17" s="2744"/>
      <c r="E17" s="2744"/>
      <c r="F17" s="2738"/>
      <c r="G17" s="2738"/>
      <c r="H17" s="2738"/>
      <c r="I17" s="2738"/>
      <c r="J17" s="2742"/>
      <c r="K17" s="128" t="str">
        <f t="shared" si="1"/>
        <v/>
      </c>
      <c r="L17" s="127" t="str">
        <f t="shared" si="2"/>
        <v/>
      </c>
      <c r="M17" s="127"/>
      <c r="N17" s="127"/>
      <c r="O17" s="127"/>
      <c r="P17" s="2701"/>
      <c r="Q17" s="2701"/>
      <c r="R17" s="127"/>
      <c r="S17" s="127"/>
      <c r="T17" s="184" t="str">
        <f t="shared" si="0"/>
        <v>B-1.3.9</v>
      </c>
    </row>
    <row r="18" spans="1:20" ht="55.25" customHeight="1">
      <c r="A18" s="2736" t="s">
        <v>340</v>
      </c>
      <c r="B18" s="2743"/>
      <c r="C18" s="2738"/>
      <c r="D18" s="2738"/>
      <c r="E18" s="2738"/>
      <c r="F18" s="2738"/>
      <c r="G18" s="2738"/>
      <c r="H18" s="2738"/>
      <c r="I18" s="2738"/>
      <c r="J18" s="2742"/>
      <c r="K18" s="128" t="str">
        <f t="shared" si="1"/>
        <v/>
      </c>
      <c r="L18" s="127" t="str">
        <f t="shared" si="2"/>
        <v/>
      </c>
      <c r="M18" s="127"/>
      <c r="N18" s="127"/>
      <c r="O18" s="127"/>
      <c r="P18" s="2701"/>
      <c r="Q18" s="2701"/>
      <c r="R18" s="127"/>
      <c r="S18" s="127"/>
      <c r="T18" s="184" t="str">
        <f t="shared" si="0"/>
        <v>B-1.3.10</v>
      </c>
    </row>
    <row r="19" spans="1:20" s="186" customFormat="1" ht="18" customHeight="1">
      <c r="A19" s="2705" t="s">
        <v>341</v>
      </c>
      <c r="B19" s="2710"/>
      <c r="C19" s="2710"/>
      <c r="D19" s="2710"/>
      <c r="E19" s="2710"/>
      <c r="F19" s="2710"/>
      <c r="G19" s="2710"/>
      <c r="H19" s="2710"/>
      <c r="I19" s="2710"/>
      <c r="J19" s="2724"/>
      <c r="P19" s="2724"/>
      <c r="Q19" s="2724"/>
      <c r="T19" s="132" t="s">
        <v>342</v>
      </c>
    </row>
    <row r="20" spans="1:20" s="187" customFormat="1">
      <c r="A20" s="2938" t="s">
        <v>343</v>
      </c>
      <c r="B20" s="2939"/>
      <c r="C20" s="2939"/>
      <c r="D20" s="2939"/>
      <c r="E20" s="2939"/>
      <c r="F20" s="2939"/>
      <c r="G20" s="2939"/>
      <c r="H20" s="2939"/>
      <c r="I20" s="2939"/>
      <c r="J20" s="2939"/>
      <c r="K20" s="2937" t="s">
        <v>344</v>
      </c>
      <c r="L20" s="2937"/>
      <c r="M20" s="2937"/>
      <c r="N20" s="2937"/>
      <c r="O20" s="2937"/>
      <c r="P20" s="2937"/>
      <c r="Q20" s="2937"/>
      <c r="R20" s="2937"/>
      <c r="S20" s="2937"/>
      <c r="T20" s="2937"/>
    </row>
    <row r="21" spans="1:20" s="188" customFormat="1" ht="45" customHeight="1">
      <c r="A21" s="2938" t="s">
        <v>345</v>
      </c>
      <c r="B21" s="2939"/>
      <c r="C21" s="2939"/>
      <c r="D21" s="2939"/>
      <c r="E21" s="2939"/>
      <c r="F21" s="2939"/>
      <c r="G21" s="2939"/>
      <c r="H21" s="2939"/>
      <c r="I21" s="2939"/>
      <c r="J21" s="2939"/>
      <c r="K21" s="2937" t="s">
        <v>346</v>
      </c>
      <c r="L21" s="2937"/>
      <c r="M21" s="2937"/>
      <c r="N21" s="2937"/>
      <c r="O21" s="2937"/>
      <c r="P21" s="2937"/>
      <c r="Q21" s="2937"/>
      <c r="R21" s="2937"/>
      <c r="S21" s="2937"/>
      <c r="T21" s="2937"/>
    </row>
    <row r="22" spans="1:20" ht="18.75" customHeight="1">
      <c r="A22" s="2745" t="s">
        <v>347</v>
      </c>
      <c r="B22" s="2746"/>
      <c r="C22" s="2746"/>
      <c r="D22" s="2746"/>
      <c r="E22" s="2746"/>
      <c r="F22" s="2746"/>
      <c r="G22" s="2746"/>
      <c r="H22" s="2747"/>
      <c r="I22" s="2747"/>
      <c r="J22" s="2723"/>
      <c r="K22" s="142"/>
      <c r="L22" s="142"/>
      <c r="M22" s="142"/>
      <c r="N22" s="142"/>
      <c r="O22" s="142"/>
      <c r="P22" s="2723"/>
      <c r="Q22" s="2723"/>
      <c r="R22" s="142"/>
      <c r="S22" s="142"/>
      <c r="T22" s="192" t="s">
        <v>348</v>
      </c>
    </row>
    <row r="23" spans="1:20" ht="18.75" customHeight="1">
      <c r="A23" s="189"/>
      <c r="B23" s="189"/>
      <c r="C23" s="189"/>
      <c r="D23" s="190"/>
      <c r="E23" s="190"/>
      <c r="F23" s="189"/>
      <c r="G23" s="189"/>
      <c r="H23" s="191"/>
      <c r="I23" s="191"/>
      <c r="J23" s="191"/>
      <c r="K23" s="142"/>
      <c r="L23" s="142"/>
      <c r="M23" s="142"/>
      <c r="N23" s="142"/>
      <c r="O23" s="142"/>
      <c r="P23" s="2723"/>
      <c r="Q23" s="2723"/>
      <c r="R23" s="142"/>
      <c r="S23" s="142"/>
      <c r="T23" s="142"/>
    </row>
    <row r="24" spans="1:20">
      <c r="A24" s="193"/>
      <c r="B24" s="193"/>
      <c r="C24"/>
      <c r="D24" s="194"/>
      <c r="E24" s="194"/>
      <c r="F24"/>
      <c r="G24"/>
      <c r="H24"/>
      <c r="I24"/>
      <c r="J24"/>
      <c r="K24" s="142"/>
      <c r="L24" s="142"/>
      <c r="M24" s="142"/>
      <c r="N24" s="142"/>
      <c r="O24" s="142"/>
      <c r="P24" s="2723"/>
      <c r="Q24" s="2723"/>
      <c r="R24" s="142"/>
      <c r="S24" s="142"/>
      <c r="T24"/>
    </row>
  </sheetData>
  <mergeCells count="11">
    <mergeCell ref="C1:K1"/>
    <mergeCell ref="C2:K2"/>
    <mergeCell ref="C3:K3"/>
    <mergeCell ref="C4:K4"/>
    <mergeCell ref="A6:F6"/>
    <mergeCell ref="P3:Q3"/>
    <mergeCell ref="P4:Q4"/>
    <mergeCell ref="K20:T20"/>
    <mergeCell ref="K21:T21"/>
    <mergeCell ref="A21:J21"/>
    <mergeCell ref="A20:J20"/>
  </mergeCells>
  <dataValidations disablePrompts="1" count="1">
    <dataValidation type="list" allowBlank="1" showInputMessage="1" showErrorMessage="1" sqref="J9:J18 K9:K11" xr:uid="{00000000-0002-0000-0300-000000000000}">
      <formula1>"1,2,3,4"</formula1>
    </dataValidation>
  </dataValidations>
  <printOptions horizontalCentered="1"/>
  <pageMargins left="0.23622047244094499" right="0.23622047244094499" top="0.70866141732283505" bottom="0.23622047244094499" header="0.196850393700787" footer="3.9370078740157501E-2"/>
  <pageSetup paperSize="9" scale="52" orientation="landscape" r:id="rId1"/>
  <headerFooter>
    <oddHeader>&amp;C&amp;K000000&amp;G</oddHeader>
    <oddFooter>&amp;R&amp;P of &amp;N</oddFooter>
    <firstFooter>&amp;R&amp;P of &amp;N</first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 (2)'!$J$11:$J$14</xm:f>
          </x14:formula1>
          <xm:sqref>I12:I18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IV85"/>
  <sheetViews>
    <sheetView workbookViewId="0">
      <selection activeCell="C28" sqref="C28"/>
    </sheetView>
  </sheetViews>
  <sheetFormatPr defaultColWidth="9" defaultRowHeight="17.5"/>
  <cols>
    <col min="1" max="1" width="9.36328125" style="1935" customWidth="1"/>
    <col min="2" max="2" width="25.6328125" style="1935" customWidth="1"/>
    <col min="3" max="3" width="25" style="1935" customWidth="1"/>
    <col min="4" max="4" width="9.36328125" style="1935" customWidth="1"/>
    <col min="5" max="5" width="12" style="1935" customWidth="1"/>
    <col min="6" max="6" width="15.36328125" style="1936" customWidth="1"/>
    <col min="7" max="7" width="9.36328125" style="1936" customWidth="1"/>
    <col min="8" max="8" width="12.6328125" style="1935" customWidth="1"/>
    <col min="9" max="9" width="17.6328125" style="1935" customWidth="1"/>
    <col min="10" max="10" width="9.36328125" style="1935" customWidth="1"/>
    <col min="11" max="11" width="12.08984375" style="1935" customWidth="1"/>
    <col min="12" max="12" width="16.6328125" style="1935" customWidth="1"/>
    <col min="13" max="13" width="19.08984375" style="1935" customWidth="1"/>
    <col min="14" max="15" width="9.36328125" style="1935" customWidth="1"/>
    <col min="16" max="16" width="35.453125" style="1935" customWidth="1"/>
    <col min="17" max="17" width="28.6328125" style="1935" customWidth="1"/>
    <col min="18" max="18" width="9.36328125" style="1935" customWidth="1"/>
    <col min="19" max="19" width="22.6328125" style="1935" customWidth="1"/>
    <col min="20" max="256" width="9.36328125" style="1935" customWidth="1"/>
  </cols>
  <sheetData>
    <row r="1" spans="2:17" s="1937" customFormat="1" ht="18">
      <c r="F1" s="1938"/>
      <c r="G1" s="1938"/>
    </row>
    <row r="2" spans="2:17">
      <c r="B2" s="1939"/>
      <c r="C2" s="1939"/>
      <c r="D2" s="1939"/>
      <c r="E2" s="1939"/>
      <c r="F2" s="1936" t="s">
        <v>3825</v>
      </c>
      <c r="H2" s="1939"/>
      <c r="I2" s="1939"/>
      <c r="J2" s="1939" t="s">
        <v>3826</v>
      </c>
      <c r="K2" s="1939"/>
      <c r="L2" s="1939"/>
      <c r="M2" s="1939"/>
      <c r="N2" s="1939"/>
      <c r="O2" s="1939"/>
      <c r="P2" s="1939"/>
      <c r="Q2" s="1939"/>
    </row>
    <row r="4" spans="2:17">
      <c r="B4" s="1939" t="s">
        <v>3827</v>
      </c>
      <c r="C4" s="1939" t="s">
        <v>559</v>
      </c>
      <c r="D4" s="1939" t="s">
        <v>3828</v>
      </c>
      <c r="E4" s="1939" t="s">
        <v>559</v>
      </c>
      <c r="F4" s="1940" t="s">
        <v>3829</v>
      </c>
      <c r="G4" s="1936" t="s">
        <v>3830</v>
      </c>
      <c r="H4" s="1939"/>
      <c r="I4" s="1939"/>
      <c r="J4" s="1939" t="s">
        <v>3831</v>
      </c>
      <c r="K4" s="1939" t="s">
        <v>3832</v>
      </c>
      <c r="L4" s="1939"/>
      <c r="M4" s="1939" t="s">
        <v>3833</v>
      </c>
      <c r="N4" s="1941" t="s">
        <v>3834</v>
      </c>
      <c r="O4" s="1939"/>
      <c r="P4" s="1939"/>
      <c r="Q4" s="1939"/>
    </row>
    <row r="5" spans="2:17">
      <c r="B5" s="1939" t="s">
        <v>3835</v>
      </c>
      <c r="C5" s="1939" t="s">
        <v>546</v>
      </c>
      <c r="D5" s="1939" t="s">
        <v>3836</v>
      </c>
      <c r="E5" s="1939" t="s">
        <v>546</v>
      </c>
      <c r="F5" s="1936" t="s">
        <v>3831</v>
      </c>
      <c r="G5" s="1936" t="s">
        <v>3832</v>
      </c>
      <c r="H5" s="1939"/>
      <c r="I5" s="1939"/>
      <c r="J5" s="1939" t="s">
        <v>3837</v>
      </c>
      <c r="K5" s="1939" t="s">
        <v>3838</v>
      </c>
      <c r="L5" s="1939"/>
      <c r="M5" s="1939" t="s">
        <v>3839</v>
      </c>
      <c r="N5" s="1939" t="s">
        <v>3840</v>
      </c>
      <c r="O5" s="1939"/>
      <c r="P5" s="1939"/>
      <c r="Q5" s="1939"/>
    </row>
    <row r="6" spans="2:17">
      <c r="B6" s="1939" t="s">
        <v>3841</v>
      </c>
      <c r="C6" s="1939" t="s">
        <v>1760</v>
      </c>
      <c r="D6" s="1939" t="s">
        <v>3841</v>
      </c>
      <c r="E6" s="1939" t="s">
        <v>1760</v>
      </c>
      <c r="F6" s="1936" t="s">
        <v>3842</v>
      </c>
      <c r="G6" s="1936" t="s">
        <v>3838</v>
      </c>
      <c r="H6" s="1939"/>
      <c r="I6" s="1939"/>
      <c r="J6" s="1939" t="s">
        <v>3843</v>
      </c>
      <c r="K6" s="1939" t="s">
        <v>3844</v>
      </c>
      <c r="L6" s="1939"/>
      <c r="M6" s="1939"/>
      <c r="N6" s="1939"/>
      <c r="O6" s="1939"/>
      <c r="P6" s="1939" t="s">
        <v>3845</v>
      </c>
      <c r="Q6" s="1939">
        <v>1</v>
      </c>
    </row>
    <row r="7" spans="2:17">
      <c r="B7" s="1939"/>
      <c r="C7" s="1939"/>
      <c r="D7" s="1939"/>
      <c r="E7" s="1939"/>
      <c r="F7" s="1936" t="s">
        <v>3846</v>
      </c>
      <c r="G7" s="1936" t="s">
        <v>3847</v>
      </c>
      <c r="H7" s="1939"/>
      <c r="I7" s="1939"/>
      <c r="J7" s="1939"/>
      <c r="K7" s="1939"/>
      <c r="L7" s="1939"/>
      <c r="M7" s="1939"/>
      <c r="N7" s="1939"/>
      <c r="O7" s="1939"/>
      <c r="P7" s="1939" t="s">
        <v>3848</v>
      </c>
      <c r="Q7" s="1939">
        <v>2</v>
      </c>
    </row>
    <row r="8" spans="2:17">
      <c r="B8" s="1939"/>
      <c r="C8" s="1939"/>
      <c r="D8" s="1939"/>
      <c r="E8" s="1939"/>
      <c r="F8" s="1936" t="s">
        <v>3843</v>
      </c>
      <c r="G8" s="1936" t="s">
        <v>3844</v>
      </c>
      <c r="H8" s="1939"/>
      <c r="I8" s="1939"/>
      <c r="J8" s="1939"/>
      <c r="K8" s="1939"/>
      <c r="L8" s="1939"/>
      <c r="M8" s="1939"/>
      <c r="N8" s="1939"/>
      <c r="O8" s="1939"/>
      <c r="P8" s="1939" t="s">
        <v>3849</v>
      </c>
      <c r="Q8" s="1939">
        <v>3</v>
      </c>
    </row>
    <row r="9" spans="2:17">
      <c r="B9" s="1939" t="s">
        <v>3850</v>
      </c>
      <c r="C9" s="1939"/>
      <c r="D9" s="1939"/>
      <c r="E9" s="1939"/>
      <c r="F9" s="1936" t="s">
        <v>3851</v>
      </c>
      <c r="G9" s="1936" t="s">
        <v>563</v>
      </c>
      <c r="H9" s="1939"/>
      <c r="I9" s="1939"/>
      <c r="J9" s="1939"/>
      <c r="K9" s="1939"/>
      <c r="L9" s="1939">
        <v>2022</v>
      </c>
      <c r="M9" s="1939"/>
      <c r="N9" s="1939"/>
      <c r="O9" s="1939"/>
      <c r="P9" s="1939" t="s">
        <v>3852</v>
      </c>
      <c r="Q9" s="1939">
        <v>4</v>
      </c>
    </row>
    <row r="10" spans="2:17">
      <c r="B10" s="1939"/>
      <c r="C10" s="1939"/>
      <c r="D10" s="1939"/>
      <c r="E10" s="1939"/>
      <c r="F10" s="1936" t="s">
        <v>3836</v>
      </c>
      <c r="G10" s="1936" t="s">
        <v>546</v>
      </c>
      <c r="H10" s="1939"/>
      <c r="I10" s="1939"/>
      <c r="J10" s="1939"/>
      <c r="K10" s="1939"/>
      <c r="L10" s="1939"/>
      <c r="M10" s="1939"/>
      <c r="N10" s="1939" t="s">
        <v>3853</v>
      </c>
      <c r="O10" s="1939"/>
      <c r="P10" s="1939" t="s">
        <v>3854</v>
      </c>
      <c r="Q10" s="1939">
        <v>5</v>
      </c>
    </row>
    <row r="11" spans="2:17">
      <c r="B11" s="1939"/>
      <c r="C11" s="1939"/>
      <c r="D11" s="1939"/>
      <c r="E11" s="1939"/>
      <c r="F11" s="1936" t="s">
        <v>3855</v>
      </c>
      <c r="G11" s="1936" t="s">
        <v>3856</v>
      </c>
      <c r="H11" s="1939"/>
      <c r="I11" s="1939"/>
      <c r="J11" s="1939">
        <v>1</v>
      </c>
      <c r="K11" s="1939" t="s">
        <v>3857</v>
      </c>
      <c r="L11" s="1942" t="s">
        <v>3858</v>
      </c>
      <c r="M11" s="1939"/>
      <c r="N11" s="1939" t="s">
        <v>3859</v>
      </c>
      <c r="O11" s="1939"/>
      <c r="P11" s="1939" t="s">
        <v>3860</v>
      </c>
      <c r="Q11" s="1939">
        <v>6</v>
      </c>
    </row>
    <row r="12" spans="2:17">
      <c r="B12" s="1939"/>
      <c r="C12" s="1939"/>
      <c r="D12" s="1939"/>
      <c r="E12" s="1939"/>
      <c r="H12" s="1939"/>
      <c r="I12" s="1939"/>
      <c r="J12" s="1939">
        <v>2</v>
      </c>
      <c r="K12" s="1939" t="s">
        <v>3861</v>
      </c>
      <c r="L12" s="1943" t="s">
        <v>3862</v>
      </c>
      <c r="M12" s="1939"/>
      <c r="N12" s="1939"/>
      <c r="O12" s="1939"/>
      <c r="P12" s="1939"/>
      <c r="Q12" s="1939"/>
    </row>
    <row r="13" spans="2:17">
      <c r="B13" s="1939"/>
      <c r="C13" s="1939"/>
      <c r="D13" s="1939" t="s">
        <v>3863</v>
      </c>
      <c r="E13" s="1939"/>
      <c r="H13" s="1939"/>
      <c r="I13" s="1939"/>
      <c r="J13" s="1939">
        <v>3</v>
      </c>
      <c r="K13" s="1939" t="s">
        <v>3864</v>
      </c>
      <c r="L13" s="1943" t="s">
        <v>3865</v>
      </c>
      <c r="M13" s="1939"/>
      <c r="N13" s="1939"/>
      <c r="O13" s="1939"/>
      <c r="P13" s="1939"/>
      <c r="Q13" s="1939"/>
    </row>
    <row r="14" spans="2:17">
      <c r="B14" s="1939"/>
      <c r="C14" s="1939"/>
      <c r="D14" s="1939" t="s">
        <v>3866</v>
      </c>
      <c r="E14" s="1939"/>
      <c r="F14" s="1936" t="s">
        <v>3867</v>
      </c>
      <c r="G14" s="1936" t="s">
        <v>3868</v>
      </c>
      <c r="H14" s="1939"/>
      <c r="I14" s="1939"/>
      <c r="J14" s="1939">
        <v>4</v>
      </c>
      <c r="K14" s="1939" t="s">
        <v>3869</v>
      </c>
      <c r="L14" s="1943" t="s">
        <v>3870</v>
      </c>
      <c r="M14" s="1939"/>
      <c r="N14" s="1939"/>
      <c r="O14" s="1939"/>
      <c r="P14" s="1939"/>
      <c r="Q14" s="1939"/>
    </row>
    <row r="15" spans="2:17">
      <c r="B15" s="1939"/>
      <c r="C15" s="1939"/>
      <c r="D15" s="1939"/>
      <c r="E15" s="1939"/>
      <c r="F15" s="1936" t="s">
        <v>3871</v>
      </c>
      <c r="G15" s="1936" t="s">
        <v>3872</v>
      </c>
      <c r="H15" s="1939"/>
      <c r="I15" s="1939"/>
      <c r="J15" s="1939">
        <v>5</v>
      </c>
      <c r="K15" s="1939" t="s">
        <v>3873</v>
      </c>
      <c r="L15" s="1943" t="s">
        <v>3874</v>
      </c>
      <c r="M15" s="1939"/>
      <c r="N15" s="1939"/>
      <c r="O15" s="1939"/>
      <c r="P15" s="1939"/>
      <c r="Q15" s="1939"/>
    </row>
    <row r="16" spans="2:17">
      <c r="B16" s="1939"/>
      <c r="C16" s="1939"/>
      <c r="D16" s="1939"/>
      <c r="E16" s="1939"/>
      <c r="H16" s="1939"/>
      <c r="I16" s="1939"/>
      <c r="J16" s="1939">
        <v>6</v>
      </c>
      <c r="K16" s="1939"/>
      <c r="L16" s="1939"/>
      <c r="M16" s="1939"/>
      <c r="N16" s="1939"/>
      <c r="O16" s="1939"/>
      <c r="P16" s="1939"/>
      <c r="Q16" s="1939"/>
    </row>
    <row r="17" spans="2:17">
      <c r="B17" s="1937" t="e">
        <f>#REF!</f>
        <v>#REF!</v>
      </c>
      <c r="C17" s="1937"/>
      <c r="D17" s="1939"/>
      <c r="E17" s="1939"/>
      <c r="H17" s="1939"/>
      <c r="I17" s="1939"/>
      <c r="J17" s="1939">
        <v>7</v>
      </c>
      <c r="K17" s="1939"/>
      <c r="L17" s="1939"/>
      <c r="M17" s="1939"/>
      <c r="N17" s="1939"/>
      <c r="O17" s="1939"/>
      <c r="P17" s="1939"/>
      <c r="Q17" s="1939"/>
    </row>
    <row r="18" spans="2:17">
      <c r="B18" s="1939" t="s">
        <v>3875</v>
      </c>
      <c r="C18" s="1939"/>
      <c r="D18" s="1939"/>
      <c r="E18" s="1939"/>
      <c r="H18" s="1939"/>
      <c r="I18" s="1939"/>
      <c r="J18" s="1939">
        <v>8</v>
      </c>
      <c r="K18" s="1939"/>
      <c r="L18" s="1939"/>
      <c r="M18" s="1939"/>
      <c r="N18" s="1939"/>
      <c r="O18" s="1939"/>
      <c r="P18" s="1939"/>
      <c r="Q18" s="1939"/>
    </row>
    <row r="19" spans="2:17">
      <c r="B19" s="1939"/>
      <c r="C19" s="1939"/>
      <c r="D19" s="1939"/>
      <c r="E19" s="1939" t="s">
        <v>3876</v>
      </c>
      <c r="F19" s="1936" t="s">
        <v>3216</v>
      </c>
      <c r="H19" s="1939"/>
      <c r="I19" s="1939"/>
      <c r="J19" s="1939">
        <v>9</v>
      </c>
      <c r="K19" s="1939"/>
      <c r="L19" s="1939"/>
      <c r="M19" s="1939"/>
      <c r="N19" s="1939" t="s">
        <v>3877</v>
      </c>
      <c r="O19" s="1939" t="s">
        <v>3878</v>
      </c>
      <c r="P19" s="1939"/>
      <c r="Q19" s="1939"/>
    </row>
    <row r="20" spans="2:17">
      <c r="B20" s="1939" t="s">
        <v>3879</v>
      </c>
      <c r="C20" s="1939" t="s">
        <v>3880</v>
      </c>
      <c r="D20" s="1939"/>
      <c r="E20" s="1939" t="s">
        <v>3881</v>
      </c>
      <c r="F20" s="1936" t="s">
        <v>3882</v>
      </c>
      <c r="H20" s="1939"/>
      <c r="I20" s="1939"/>
      <c r="J20" s="1939" t="s">
        <v>3883</v>
      </c>
      <c r="K20" s="1939" t="s">
        <v>3884</v>
      </c>
      <c r="L20" s="1939"/>
      <c r="M20" s="1939"/>
      <c r="N20" s="1939" t="s">
        <v>3885</v>
      </c>
      <c r="O20" s="1939" t="s">
        <v>3886</v>
      </c>
      <c r="P20" s="1939"/>
      <c r="Q20" s="1939"/>
    </row>
    <row r="21" spans="2:17">
      <c r="B21" s="1939" t="s">
        <v>3887</v>
      </c>
      <c r="C21" s="1939" t="s">
        <v>3888</v>
      </c>
      <c r="D21" s="1939"/>
      <c r="E21" s="1939" t="s">
        <v>3889</v>
      </c>
      <c r="F21" s="1936" t="s">
        <v>3890</v>
      </c>
      <c r="H21" s="1939"/>
      <c r="I21" s="1939"/>
      <c r="J21" s="1939" t="s">
        <v>3891</v>
      </c>
      <c r="K21" s="1939" t="s">
        <v>3892</v>
      </c>
      <c r="L21" s="1939"/>
      <c r="M21" s="1939"/>
      <c r="N21" s="1939" t="s">
        <v>3893</v>
      </c>
      <c r="O21" s="1939" t="s">
        <v>3894</v>
      </c>
      <c r="P21" s="1939"/>
      <c r="Q21" s="1939"/>
    </row>
    <row r="22" spans="2:17">
      <c r="B22" s="1939" t="s">
        <v>3895</v>
      </c>
      <c r="C22" s="1944" t="s">
        <v>3896</v>
      </c>
      <c r="D22" s="1939"/>
      <c r="E22" s="1939" t="s">
        <v>3897</v>
      </c>
      <c r="F22" s="1936" t="s">
        <v>3898</v>
      </c>
      <c r="H22" s="1939"/>
      <c r="I22" s="1939"/>
      <c r="J22" s="1939"/>
      <c r="K22" s="1939"/>
      <c r="L22" s="1939"/>
      <c r="M22" s="1939"/>
      <c r="N22" s="1939" t="s">
        <v>3027</v>
      </c>
      <c r="O22" s="1939" t="s">
        <v>3899</v>
      </c>
      <c r="P22" s="1939"/>
      <c r="Q22" s="1939"/>
    </row>
    <row r="23" spans="2:17">
      <c r="B23" s="1939"/>
      <c r="C23" s="1939"/>
      <c r="D23" s="1939"/>
      <c r="E23" s="1939"/>
      <c r="H23" s="1939" t="s">
        <v>3900</v>
      </c>
      <c r="I23" s="1939"/>
      <c r="J23" s="1939"/>
      <c r="K23" s="1939"/>
      <c r="L23" s="1939"/>
      <c r="M23" s="1939"/>
      <c r="N23" s="1939"/>
      <c r="O23" s="1939"/>
      <c r="P23" s="1939"/>
      <c r="Q23" s="1939"/>
    </row>
    <row r="24" spans="2:17">
      <c r="B24" s="1939"/>
      <c r="C24" s="1939"/>
      <c r="D24" s="1939"/>
      <c r="E24" s="1939"/>
      <c r="H24" s="1939" t="s">
        <v>3901</v>
      </c>
      <c r="I24" s="1939"/>
      <c r="J24" s="1939"/>
      <c r="K24" s="1939" t="s">
        <v>3902</v>
      </c>
      <c r="L24" s="1945" t="s">
        <v>3903</v>
      </c>
      <c r="M24" s="1939" t="s">
        <v>3904</v>
      </c>
      <c r="N24" s="1939"/>
      <c r="O24" s="1939" t="s">
        <v>3905</v>
      </c>
      <c r="P24" s="1939"/>
      <c r="Q24" s="1939"/>
    </row>
    <row r="25" spans="2:17">
      <c r="B25" s="1937" t="e">
        <f>#REF!</f>
        <v>#REF!</v>
      </c>
      <c r="C25" s="1937"/>
      <c r="D25" s="1939"/>
      <c r="E25" s="1939"/>
      <c r="H25" s="1939" t="s">
        <v>3906</v>
      </c>
      <c r="I25" s="1939"/>
      <c r="J25" s="1939"/>
      <c r="K25" s="1939" t="s">
        <v>3907</v>
      </c>
      <c r="L25" s="1945" t="s">
        <v>3908</v>
      </c>
      <c r="M25" s="1939" t="s">
        <v>3909</v>
      </c>
      <c r="N25" s="1939"/>
      <c r="O25" s="1939" t="s">
        <v>3910</v>
      </c>
      <c r="P25" s="1939"/>
      <c r="Q25" s="1939"/>
    </row>
    <row r="26" spans="2:17">
      <c r="B26" s="1939" t="s">
        <v>3911</v>
      </c>
      <c r="C26" s="1939"/>
      <c r="D26" s="1939"/>
      <c r="E26" s="1939"/>
      <c r="H26" s="1939" t="s">
        <v>3912</v>
      </c>
      <c r="I26" s="1939"/>
      <c r="J26" s="1939"/>
      <c r="K26" s="1939" t="s">
        <v>3913</v>
      </c>
      <c r="L26" s="1945" t="s">
        <v>3914</v>
      </c>
      <c r="M26" s="1939" t="s">
        <v>3915</v>
      </c>
      <c r="N26" s="1939"/>
      <c r="O26" s="1939" t="s">
        <v>3916</v>
      </c>
      <c r="P26" s="1939"/>
      <c r="Q26" s="1939"/>
    </row>
    <row r="27" spans="2:17">
      <c r="B27" s="1939"/>
      <c r="C27" s="1939"/>
      <c r="D27" s="1939"/>
      <c r="E27" s="1939"/>
      <c r="H27" s="1939" t="s">
        <v>3917</v>
      </c>
      <c r="I27" s="1939"/>
      <c r="J27" s="1939"/>
      <c r="K27" s="1939" t="s">
        <v>3918</v>
      </c>
      <c r="L27" s="1945" t="s">
        <v>3919</v>
      </c>
      <c r="M27" s="1939" t="s">
        <v>3920</v>
      </c>
      <c r="N27" s="1939"/>
      <c r="O27" s="1939" t="s">
        <v>3921</v>
      </c>
      <c r="P27" s="1939"/>
      <c r="Q27" s="1939"/>
    </row>
    <row r="28" spans="2:17">
      <c r="B28" s="1939" t="s">
        <v>3922</v>
      </c>
      <c r="C28" s="1939" t="s">
        <v>3923</v>
      </c>
      <c r="D28" s="1939"/>
      <c r="E28" s="1939"/>
      <c r="H28" s="1939" t="s">
        <v>3924</v>
      </c>
      <c r="I28" s="1939"/>
      <c r="J28" s="1939"/>
      <c r="K28" s="1939" t="s">
        <v>3925</v>
      </c>
      <c r="L28" s="1945" t="s">
        <v>3926</v>
      </c>
      <c r="M28" s="1939" t="s">
        <v>3927</v>
      </c>
      <c r="N28" s="1939"/>
      <c r="O28" s="1939" t="s">
        <v>3899</v>
      </c>
      <c r="P28" s="1939"/>
      <c r="Q28" s="1939"/>
    </row>
    <row r="29" spans="2:17">
      <c r="B29" s="1939" t="s">
        <v>3928</v>
      </c>
      <c r="C29" s="1939" t="s">
        <v>3929</v>
      </c>
      <c r="D29" s="1939"/>
      <c r="E29" s="1939"/>
      <c r="H29" s="1939" t="s">
        <v>3930</v>
      </c>
      <c r="I29" s="1939"/>
      <c r="J29" s="1939"/>
      <c r="K29" s="1939" t="s">
        <v>3931</v>
      </c>
      <c r="L29" s="1945" t="s">
        <v>3932</v>
      </c>
      <c r="M29" s="1939" t="s">
        <v>3933</v>
      </c>
      <c r="N29" s="1939"/>
      <c r="O29" s="1939"/>
      <c r="P29" s="1939"/>
      <c r="Q29" s="1939"/>
    </row>
    <row r="30" spans="2:17">
      <c r="B30" s="1939" t="s">
        <v>3934</v>
      </c>
      <c r="C30" s="1939" t="s">
        <v>3935</v>
      </c>
      <c r="D30" s="1939"/>
      <c r="E30" s="1939"/>
      <c r="H30" s="1939" t="s">
        <v>3936</v>
      </c>
      <c r="I30" s="1939"/>
      <c r="J30" s="1939"/>
      <c r="K30" s="1939"/>
      <c r="L30" s="1946" t="s">
        <v>3937</v>
      </c>
      <c r="M30" s="1939" t="s">
        <v>3938</v>
      </c>
      <c r="N30" s="1939"/>
      <c r="O30" s="1939"/>
      <c r="P30" s="1939"/>
      <c r="Q30" s="1939"/>
    </row>
    <row r="31" spans="2:17">
      <c r="B31" s="1939"/>
      <c r="C31" s="1939"/>
      <c r="D31" s="1939"/>
      <c r="E31" s="1939"/>
      <c r="H31" s="1939"/>
      <c r="I31" s="1939"/>
      <c r="J31" s="1939"/>
      <c r="K31" s="1939" t="s">
        <v>3939</v>
      </c>
      <c r="L31" s="1939"/>
      <c r="M31" s="1939"/>
      <c r="N31" s="1939"/>
      <c r="O31" s="1939"/>
      <c r="P31" s="1945" t="s">
        <v>3940</v>
      </c>
      <c r="Q31" s="1678" t="s">
        <v>3941</v>
      </c>
    </row>
    <row r="32" spans="2:17">
      <c r="B32" s="1939"/>
      <c r="C32" s="1939"/>
      <c r="D32" s="1939"/>
      <c r="E32" s="1939"/>
      <c r="H32" s="1939"/>
      <c r="I32" s="1939"/>
      <c r="J32" s="1939"/>
      <c r="K32" s="1939" t="s">
        <v>3942</v>
      </c>
      <c r="L32" s="1939"/>
      <c r="M32" s="1939" t="s">
        <v>3943</v>
      </c>
      <c r="N32" s="1939"/>
      <c r="O32" s="1939"/>
      <c r="P32" s="1945" t="s">
        <v>3944</v>
      </c>
      <c r="Q32" s="1947" t="s">
        <v>3945</v>
      </c>
    </row>
    <row r="33" spans="2:17">
      <c r="B33" s="1939" t="s">
        <v>3946</v>
      </c>
      <c r="C33" s="1939"/>
      <c r="D33" s="1939"/>
      <c r="E33" s="1939" t="s">
        <v>3947</v>
      </c>
      <c r="H33" s="1939" t="s">
        <v>3948</v>
      </c>
      <c r="I33" s="1939"/>
      <c r="J33" s="1939"/>
      <c r="K33" s="1939" t="s">
        <v>3913</v>
      </c>
      <c r="L33" s="1939"/>
      <c r="M33" s="1939" t="s">
        <v>3949</v>
      </c>
      <c r="N33" s="1939"/>
      <c r="O33" s="1939"/>
      <c r="P33" s="1945" t="s">
        <v>3950</v>
      </c>
      <c r="Q33" s="1947" t="s">
        <v>3951</v>
      </c>
    </row>
    <row r="34" spans="2:17">
      <c r="B34" s="1939"/>
      <c r="C34" s="1939"/>
      <c r="D34" s="1939"/>
      <c r="E34" s="1939"/>
      <c r="H34" s="1939"/>
      <c r="I34" s="1939"/>
      <c r="J34" s="1939"/>
      <c r="K34" s="1939" t="s">
        <v>3952</v>
      </c>
      <c r="L34" s="1939"/>
      <c r="M34" s="1939" t="s">
        <v>3953</v>
      </c>
      <c r="N34" s="1939"/>
      <c r="O34" s="1939"/>
      <c r="P34" s="1945" t="s">
        <v>3954</v>
      </c>
      <c r="Q34" s="1947" t="s">
        <v>3955</v>
      </c>
    </row>
    <row r="35" spans="2:17">
      <c r="B35" s="1939" t="s">
        <v>3956</v>
      </c>
      <c r="C35" s="1939" t="s">
        <v>3957</v>
      </c>
      <c r="D35" s="1939"/>
      <c r="E35" s="1939" t="s">
        <v>3958</v>
      </c>
      <c r="F35" s="1936" t="s">
        <v>3959</v>
      </c>
      <c r="H35" s="1939" t="s">
        <v>3960</v>
      </c>
      <c r="I35" s="1939" t="s">
        <v>3961</v>
      </c>
      <c r="J35" s="1939"/>
      <c r="K35" s="1939"/>
      <c r="L35" s="1939"/>
      <c r="M35" s="1939" t="s">
        <v>3962</v>
      </c>
      <c r="N35" s="1939"/>
      <c r="O35" s="1939"/>
      <c r="P35" s="1945" t="s">
        <v>3963</v>
      </c>
      <c r="Q35" s="1947" t="s">
        <v>3964</v>
      </c>
    </row>
    <row r="36" spans="2:17">
      <c r="B36" s="1939" t="s">
        <v>3965</v>
      </c>
      <c r="C36" s="1939" t="s">
        <v>3966</v>
      </c>
      <c r="D36" s="1939"/>
      <c r="E36" s="1939" t="s">
        <v>3967</v>
      </c>
      <c r="F36" s="1936" t="s">
        <v>3968</v>
      </c>
      <c r="H36" s="1939" t="s">
        <v>3969</v>
      </c>
      <c r="I36" s="1939" t="s">
        <v>3970</v>
      </c>
      <c r="J36" s="1939"/>
      <c r="K36" s="1939"/>
      <c r="L36" s="1939"/>
      <c r="M36" s="1939" t="s">
        <v>3971</v>
      </c>
      <c r="N36" s="1939"/>
      <c r="O36" s="1939"/>
      <c r="P36" s="1939"/>
      <c r="Q36" s="1939"/>
    </row>
    <row r="37" spans="2:17">
      <c r="B37" s="1939" t="s">
        <v>3972</v>
      </c>
      <c r="C37" s="1939" t="s">
        <v>3973</v>
      </c>
      <c r="D37" s="1939"/>
      <c r="E37" s="1939" t="s">
        <v>3974</v>
      </c>
      <c r="F37" s="1936" t="s">
        <v>3931</v>
      </c>
      <c r="H37" s="1939"/>
      <c r="I37" s="1939"/>
      <c r="J37" s="1939"/>
      <c r="K37" s="1939"/>
      <c r="L37" s="1939"/>
      <c r="M37" s="1939"/>
      <c r="N37" s="1939"/>
      <c r="O37" s="1939"/>
      <c r="P37" s="1945" t="s">
        <v>3975</v>
      </c>
      <c r="Q37" s="1939" t="s">
        <v>3976</v>
      </c>
    </row>
    <row r="38" spans="2:17">
      <c r="B38" s="1939"/>
      <c r="C38" s="1939"/>
      <c r="D38" s="1939"/>
      <c r="E38" s="1939"/>
      <c r="H38" s="1939"/>
      <c r="I38" s="1939"/>
      <c r="J38" s="1939"/>
      <c r="K38" s="1939"/>
      <c r="L38" s="1939"/>
      <c r="M38" s="1939"/>
      <c r="N38" s="1939"/>
      <c r="O38" s="1939"/>
      <c r="P38" s="1945" t="s">
        <v>3977</v>
      </c>
      <c r="Q38" s="1939" t="s">
        <v>3978</v>
      </c>
    </row>
    <row r="39" spans="2:17">
      <c r="B39" s="1939"/>
      <c r="C39" s="1939"/>
      <c r="D39" s="1939"/>
      <c r="E39" s="1939"/>
      <c r="H39" s="1939"/>
      <c r="I39" s="1939"/>
      <c r="J39" s="1939"/>
      <c r="K39" s="1939"/>
      <c r="L39" s="1939"/>
      <c r="M39" s="1939"/>
      <c r="N39" s="1939"/>
      <c r="O39" s="1939"/>
      <c r="P39" s="1945" t="s">
        <v>3979</v>
      </c>
      <c r="Q39" s="1939" t="s">
        <v>3980</v>
      </c>
    </row>
    <row r="40" spans="2:17">
      <c r="B40" s="1939" t="e">
        <f>#REF!</f>
        <v>#REF!</v>
      </c>
      <c r="C40" s="1939"/>
      <c r="D40" s="1939"/>
      <c r="E40" s="1939"/>
      <c r="H40" s="1939"/>
      <c r="I40" s="1939"/>
      <c r="J40" s="1939"/>
      <c r="K40" s="1939"/>
      <c r="L40" s="1939"/>
      <c r="M40" s="1939"/>
      <c r="N40" s="1939"/>
      <c r="O40" s="1939"/>
      <c r="P40" s="1939"/>
      <c r="Q40" s="1939"/>
    </row>
    <row r="41" spans="2:17" ht="28.5">
      <c r="B41" s="1939"/>
      <c r="C41" s="1939"/>
      <c r="D41" s="1939"/>
      <c r="E41" s="1939"/>
      <c r="H41" s="1939"/>
      <c r="I41" s="1939"/>
      <c r="J41" s="1939"/>
      <c r="K41" s="1939"/>
      <c r="L41" s="1939"/>
      <c r="M41" s="1939"/>
      <c r="N41" s="1939"/>
      <c r="O41" s="1939"/>
      <c r="P41" s="1945" t="s">
        <v>3981</v>
      </c>
      <c r="Q41" s="1948" t="s">
        <v>3982</v>
      </c>
    </row>
    <row r="42" spans="2:17">
      <c r="B42" s="1939" t="s">
        <v>3983</v>
      </c>
      <c r="C42" s="1939"/>
      <c r="D42" s="1939"/>
      <c r="E42" s="1939"/>
      <c r="H42" s="1939"/>
      <c r="I42" s="1939"/>
      <c r="J42" s="1939"/>
      <c r="K42" s="1939"/>
      <c r="L42" s="1939"/>
      <c r="M42" s="1939"/>
      <c r="N42" s="1939"/>
      <c r="O42" s="1939"/>
      <c r="P42" s="1945" t="s">
        <v>3984</v>
      </c>
      <c r="Q42" s="1939" t="s">
        <v>3985</v>
      </c>
    </row>
    <row r="43" spans="2:17">
      <c r="B43" s="1939" t="s">
        <v>3986</v>
      </c>
      <c r="C43" s="1939"/>
      <c r="D43" s="1939"/>
      <c r="E43" s="1939"/>
      <c r="H43" s="1939"/>
      <c r="I43" s="1939"/>
      <c r="J43" s="1939"/>
      <c r="K43" s="1939"/>
      <c r="L43" s="1939"/>
      <c r="M43" s="1939"/>
      <c r="N43" s="1939"/>
      <c r="O43" s="1939"/>
      <c r="P43" s="1945" t="s">
        <v>3987</v>
      </c>
      <c r="Q43" s="1939" t="s">
        <v>3988</v>
      </c>
    </row>
    <row r="44" spans="2:17">
      <c r="B44" s="1939" t="s">
        <v>3989</v>
      </c>
      <c r="C44" s="1939"/>
      <c r="D44" s="1939"/>
      <c r="E44" s="1939"/>
      <c r="H44" s="1939"/>
      <c r="I44" s="1939"/>
      <c r="J44" s="1939"/>
      <c r="K44" s="1939"/>
      <c r="L44" s="1939"/>
      <c r="M44" s="1939"/>
      <c r="N44" s="1939"/>
      <c r="O44" s="1939"/>
      <c r="P44" s="1945" t="s">
        <v>3990</v>
      </c>
      <c r="Q44" s="1939" t="s">
        <v>3991</v>
      </c>
    </row>
    <row r="46" spans="2:17">
      <c r="B46" s="1939" t="e">
        <f>#REF!</f>
        <v>#REF!</v>
      </c>
      <c r="C46" s="1939"/>
      <c r="D46" s="1939"/>
      <c r="E46" s="1939"/>
      <c r="H46" s="1939"/>
      <c r="I46" s="1939"/>
      <c r="J46" s="1939"/>
      <c r="K46" s="1939"/>
      <c r="L46" s="1939"/>
      <c r="M46" s="1939"/>
      <c r="N46" s="1939"/>
      <c r="O46" s="1939"/>
      <c r="P46" s="1949" t="s">
        <v>3992</v>
      </c>
      <c r="Q46" s="1939" t="s">
        <v>3993</v>
      </c>
    </row>
    <row r="47" spans="2:17">
      <c r="B47" s="1939"/>
      <c r="C47" s="1939"/>
      <c r="D47" s="1939"/>
      <c r="E47" s="1939"/>
      <c r="H47" s="1939"/>
      <c r="I47" s="1939"/>
      <c r="J47" s="1939"/>
      <c r="K47" s="1939"/>
      <c r="L47" s="1939"/>
      <c r="M47" s="1939"/>
      <c r="N47" s="1939"/>
      <c r="O47" s="1939"/>
      <c r="P47" s="1949" t="s">
        <v>3994</v>
      </c>
      <c r="Q47" s="1939" t="s">
        <v>3995</v>
      </c>
    </row>
    <row r="48" spans="2:17">
      <c r="B48" s="1950" t="s">
        <v>3996</v>
      </c>
      <c r="C48" s="1939"/>
      <c r="D48" s="1939"/>
      <c r="E48" s="1939"/>
      <c r="H48" s="1939"/>
      <c r="I48" s="1939"/>
      <c r="J48" s="1939"/>
      <c r="K48" s="1939"/>
      <c r="L48" s="1939"/>
      <c r="M48" s="1939"/>
      <c r="N48" s="1939"/>
      <c r="O48" s="1939"/>
      <c r="P48" s="1949" t="s">
        <v>3997</v>
      </c>
      <c r="Q48" s="1939" t="s">
        <v>3998</v>
      </c>
    </row>
    <row r="49" spans="2:17">
      <c r="B49" s="1939" t="s">
        <v>3999</v>
      </c>
      <c r="C49" s="1939"/>
      <c r="D49" s="1939"/>
      <c r="E49" s="1939"/>
      <c r="H49" s="1939"/>
      <c r="I49" s="1939"/>
      <c r="J49" s="1939"/>
      <c r="K49" s="1951"/>
      <c r="L49" s="1939"/>
      <c r="M49" s="1939"/>
      <c r="N49" s="1939"/>
      <c r="O49" s="1939"/>
      <c r="P49" s="1949" t="s">
        <v>4000</v>
      </c>
      <c r="Q49" s="1939" t="s">
        <v>4001</v>
      </c>
    </row>
    <row r="50" spans="2:17">
      <c r="B50" s="1939" t="s">
        <v>4002</v>
      </c>
      <c r="C50" s="1939"/>
      <c r="D50" s="1939"/>
      <c r="E50" s="1939"/>
      <c r="H50" s="1939"/>
      <c r="I50" s="1939"/>
      <c r="J50" s="1939"/>
      <c r="K50" s="1939"/>
      <c r="L50" s="1939"/>
      <c r="M50" s="1939"/>
      <c r="N50" s="1939"/>
      <c r="O50" s="1939"/>
      <c r="P50" s="1949" t="s">
        <v>4003</v>
      </c>
      <c r="Q50" s="1939" t="s">
        <v>4004</v>
      </c>
    </row>
    <row r="51" spans="2:17">
      <c r="B51" s="1939" t="s">
        <v>4005</v>
      </c>
      <c r="C51" s="1939"/>
      <c r="D51" s="1939"/>
      <c r="E51" s="1939"/>
      <c r="H51" s="1939"/>
      <c r="I51" s="1939"/>
      <c r="J51" s="1939"/>
      <c r="K51" s="1939"/>
      <c r="L51" s="1939"/>
      <c r="M51" s="1939"/>
      <c r="N51" s="1939"/>
      <c r="O51" s="1939"/>
      <c r="P51" s="1949" t="s">
        <v>4006</v>
      </c>
      <c r="Q51" s="1939" t="s">
        <v>4007</v>
      </c>
    </row>
    <row r="52" spans="2:17">
      <c r="B52" s="1939" t="s">
        <v>4008</v>
      </c>
      <c r="C52" s="1939"/>
      <c r="D52" s="1939"/>
      <c r="E52" s="1939"/>
      <c r="H52" s="1939"/>
      <c r="I52" s="1939"/>
      <c r="J52" s="1939"/>
      <c r="K52" s="1939"/>
      <c r="L52" s="1939"/>
      <c r="M52" s="1939"/>
      <c r="N52" s="1939"/>
      <c r="O52" s="1939"/>
      <c r="P52" s="1939"/>
      <c r="Q52" s="1939"/>
    </row>
    <row r="53" spans="2:17">
      <c r="B53" s="1939" t="s">
        <v>4009</v>
      </c>
      <c r="C53" s="1939"/>
      <c r="D53" s="1939"/>
      <c r="E53" s="1939"/>
      <c r="H53" s="1939"/>
      <c r="I53" s="1939"/>
      <c r="J53" s="1939"/>
      <c r="K53" s="1939"/>
      <c r="L53" s="1939"/>
      <c r="M53" s="1939"/>
      <c r="N53" s="1939"/>
      <c r="O53" s="1939"/>
      <c r="P53" s="1945" t="s">
        <v>4010</v>
      </c>
      <c r="Q53" s="1939" t="s">
        <v>4011</v>
      </c>
    </row>
    <row r="54" spans="2:17">
      <c r="B54" s="1939"/>
      <c r="C54" s="1939"/>
      <c r="D54" s="1939"/>
      <c r="E54" s="1939"/>
      <c r="H54" s="1939"/>
      <c r="I54" s="1939"/>
      <c r="J54" s="1939"/>
      <c r="K54" s="1939"/>
      <c r="L54" s="1939"/>
      <c r="M54" s="1939"/>
      <c r="N54" s="1939"/>
      <c r="O54" s="1939"/>
      <c r="P54" s="1945" t="s">
        <v>4012</v>
      </c>
      <c r="Q54" s="1939" t="s">
        <v>4013</v>
      </c>
    </row>
    <row r="55" spans="2:17">
      <c r="B55" s="1939"/>
      <c r="C55" s="1939"/>
      <c r="D55" s="1939"/>
      <c r="E55" s="1939"/>
      <c r="H55" s="1939"/>
      <c r="I55" s="1939"/>
      <c r="J55" s="1939"/>
      <c r="K55" s="1939"/>
      <c r="L55" s="1939"/>
      <c r="M55" s="1939"/>
      <c r="N55" s="1939"/>
      <c r="O55" s="1939"/>
      <c r="P55" s="1945" t="s">
        <v>4014</v>
      </c>
      <c r="Q55" s="1939" t="s">
        <v>4015</v>
      </c>
    </row>
    <row r="57" spans="2:17">
      <c r="B57" s="1939"/>
      <c r="C57" s="1939"/>
      <c r="D57" s="1939"/>
      <c r="E57" s="1939"/>
      <c r="H57" s="1939"/>
      <c r="I57" s="1939"/>
      <c r="J57" s="1939"/>
      <c r="K57" s="1939"/>
      <c r="L57" s="1939"/>
      <c r="M57" s="1939"/>
      <c r="N57" s="1939"/>
      <c r="O57" s="1939"/>
      <c r="P57" s="1939"/>
      <c r="Q57" s="1939" t="s">
        <v>4016</v>
      </c>
    </row>
    <row r="58" spans="2:17">
      <c r="B58" s="1939"/>
      <c r="C58" s="1939"/>
      <c r="D58" s="1939"/>
      <c r="E58" s="1939"/>
      <c r="H58" s="1939"/>
      <c r="I58" s="1939"/>
      <c r="J58" s="1939"/>
      <c r="K58" s="1939"/>
      <c r="L58" s="1939"/>
      <c r="M58" s="1939"/>
      <c r="N58" s="1939"/>
      <c r="O58" s="1939"/>
      <c r="P58" s="1939"/>
      <c r="Q58" s="1939" t="s">
        <v>4017</v>
      </c>
    </row>
    <row r="59" spans="2:17">
      <c r="B59" s="1939"/>
      <c r="C59" s="1939"/>
      <c r="D59" s="1939"/>
      <c r="E59" s="1939"/>
      <c r="H59" s="1939"/>
      <c r="I59" s="1939"/>
      <c r="J59" s="1939"/>
      <c r="K59" s="1939"/>
      <c r="L59" s="1939"/>
      <c r="M59" s="1939"/>
      <c r="N59" s="1939"/>
      <c r="O59" s="1939"/>
      <c r="P59" s="1939"/>
      <c r="Q59" s="1939" t="s">
        <v>4018</v>
      </c>
    </row>
    <row r="60" spans="2:17">
      <c r="B60" s="1939"/>
      <c r="C60" s="1939"/>
      <c r="D60" s="1939"/>
      <c r="E60" s="1939"/>
      <c r="H60" s="1939"/>
      <c r="I60" s="1939"/>
      <c r="J60" s="1939"/>
      <c r="K60" s="1939"/>
      <c r="L60" s="1939"/>
      <c r="M60" s="1939"/>
      <c r="N60" s="1939"/>
      <c r="O60" s="1939"/>
      <c r="P60" s="1939"/>
      <c r="Q60" s="1939" t="s">
        <v>4019</v>
      </c>
    </row>
    <row r="61" spans="2:17">
      <c r="B61" s="1939"/>
      <c r="C61" s="1939"/>
      <c r="D61" s="1939"/>
      <c r="E61" s="1939"/>
      <c r="H61" s="1939"/>
      <c r="I61" s="1939"/>
      <c r="J61" s="1939"/>
      <c r="K61" s="1939"/>
      <c r="L61" s="1939"/>
      <c r="M61" s="1939"/>
      <c r="N61" s="1939"/>
      <c r="O61" s="1939"/>
      <c r="P61" s="1939"/>
      <c r="Q61" s="1939" t="s">
        <v>4020</v>
      </c>
    </row>
    <row r="63" spans="2:17">
      <c r="B63" s="1939"/>
      <c r="C63" s="1939"/>
      <c r="D63" s="1939"/>
      <c r="E63" s="1939"/>
      <c r="H63" s="1939"/>
      <c r="I63" s="1939"/>
      <c r="J63" s="1939"/>
      <c r="K63" s="1939"/>
      <c r="L63" s="1939"/>
      <c r="M63" s="1939"/>
      <c r="N63" s="1939"/>
      <c r="O63" s="1939"/>
      <c r="P63" s="1945" t="s">
        <v>4021</v>
      </c>
      <c r="Q63" s="1939" t="s">
        <v>4022</v>
      </c>
    </row>
    <row r="64" spans="2:17">
      <c r="B64" s="1939"/>
      <c r="C64" s="1939"/>
      <c r="D64" s="1939"/>
      <c r="E64" s="1939"/>
      <c r="H64" s="1939"/>
      <c r="I64" s="1939"/>
      <c r="J64" s="1939"/>
      <c r="K64" s="1939"/>
      <c r="L64" s="1939"/>
      <c r="M64" s="1939"/>
      <c r="N64" s="1939"/>
      <c r="O64" s="1939"/>
      <c r="P64" s="1945" t="s">
        <v>4023</v>
      </c>
      <c r="Q64" s="1939" t="s">
        <v>4024</v>
      </c>
    </row>
    <row r="65" spans="16:17">
      <c r="P65" s="1945" t="s">
        <v>4025</v>
      </c>
      <c r="Q65" s="1939" t="s">
        <v>4026</v>
      </c>
    </row>
    <row r="66" spans="16:17">
      <c r="P66" s="1945" t="s">
        <v>4027</v>
      </c>
      <c r="Q66" s="1939" t="s">
        <v>4028</v>
      </c>
    </row>
    <row r="69" spans="16:17">
      <c r="P69" s="1939" t="s">
        <v>4029</v>
      </c>
      <c r="Q69" s="1939" t="s">
        <v>4030</v>
      </c>
    </row>
    <row r="70" spans="16:17">
      <c r="P70" s="1939" t="s">
        <v>4031</v>
      </c>
      <c r="Q70" s="1939" t="s">
        <v>4032</v>
      </c>
    </row>
    <row r="73" spans="16:17">
      <c r="P73" s="1945" t="s">
        <v>4033</v>
      </c>
      <c r="Q73" s="1939" t="s">
        <v>4034</v>
      </c>
    </row>
    <row r="74" spans="16:17">
      <c r="P74" s="1945" t="s">
        <v>4035</v>
      </c>
      <c r="Q74" s="1939" t="s">
        <v>4036</v>
      </c>
    </row>
    <row r="75" spans="16:17">
      <c r="P75" s="1945" t="s">
        <v>4037</v>
      </c>
      <c r="Q75" s="1939" t="s">
        <v>4038</v>
      </c>
    </row>
    <row r="76" spans="16:17">
      <c r="P76" s="1945" t="s">
        <v>4039</v>
      </c>
      <c r="Q76" s="1939" t="s">
        <v>4040</v>
      </c>
    </row>
    <row r="77" spans="16:17">
      <c r="P77" s="1945" t="s">
        <v>4041</v>
      </c>
      <c r="Q77" s="1939" t="s">
        <v>4042</v>
      </c>
    </row>
    <row r="79" spans="16:17">
      <c r="P79" s="1945" t="s">
        <v>4043</v>
      </c>
      <c r="Q79" s="1939" t="s">
        <v>4044</v>
      </c>
    </row>
    <row r="80" spans="16:17">
      <c r="P80" s="1945" t="s">
        <v>4045</v>
      </c>
      <c r="Q80" s="1939" t="s">
        <v>4046</v>
      </c>
    </row>
    <row r="81" spans="16:17">
      <c r="P81" s="1945" t="s">
        <v>4047</v>
      </c>
      <c r="Q81" s="1939" t="s">
        <v>4048</v>
      </c>
    </row>
    <row r="82" spans="16:17">
      <c r="P82" s="1945" t="s">
        <v>4049</v>
      </c>
      <c r="Q82" s="1939" t="s">
        <v>4050</v>
      </c>
    </row>
    <row r="83" spans="16:17">
      <c r="P83" s="1945" t="s">
        <v>4051</v>
      </c>
      <c r="Q83" s="1939" t="s">
        <v>4052</v>
      </c>
    </row>
    <row r="84" spans="16:17">
      <c r="P84" s="1945" t="s">
        <v>4053</v>
      </c>
      <c r="Q84" s="1939" t="s">
        <v>4054</v>
      </c>
    </row>
    <row r="85" spans="16:17">
      <c r="P85" s="1945" t="s">
        <v>4055</v>
      </c>
      <c r="Q85" s="1939"/>
    </row>
  </sheetData>
  <dataValidations count="1">
    <dataValidation type="list" allowBlank="1" showInputMessage="1" showErrorMessage="1" sqref="C1" xr:uid="{00000000-0002-0000-2700-000000000000}">
      <formula1>$C$4:$C$5</formula1>
    </dataValidation>
  </dataValidations>
  <printOptions horizontalCentered="1"/>
  <pageMargins left="0.23622047244094491" right="0.23622047244094491" top="0.70866141732283472" bottom="0.23622047244094491" header="0.19685039370078741" footer="3.937007874015748E-2"/>
  <pageSetup paperSize="9" scale="56" pageOrder="overThenDown" orientation="landscape"/>
  <headerFooter differentFirst="1">
    <oddFooter>&amp;R&amp;P of &amp;N</oddFooter>
    <firstHeader>&amp;L&amp;G&amp;R&amp;G</firstHeader>
    <firstFooter>&amp;R&amp;P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85"/>
  <sheetViews>
    <sheetView rightToLeft="1" view="pageBreakPreview" topLeftCell="A11" zoomScale="55" zoomScaleNormal="85" zoomScaleSheetLayoutView="55" workbookViewId="0">
      <selection activeCell="R1" sqref="R1:R4"/>
    </sheetView>
  </sheetViews>
  <sheetFormatPr defaultColWidth="9" defaultRowHeight="14"/>
  <cols>
    <col min="1" max="1" width="11.54296875" style="195" customWidth="1"/>
    <col min="2" max="2" width="47.54296875" style="195" customWidth="1"/>
    <col min="3" max="3" width="10.6328125" style="196" customWidth="1"/>
    <col min="4" max="4" width="15.6328125" style="196" customWidth="1"/>
    <col min="5" max="9" width="15.6328125" style="195" customWidth="1"/>
    <col min="10" max="11" width="35.54296875" style="195" customWidth="1"/>
    <col min="12" max="17" width="15.6328125" style="195" customWidth="1"/>
    <col min="18" max="18" width="10.6328125" style="195" customWidth="1"/>
    <col min="19" max="19" width="47.54296875" style="195" customWidth="1"/>
    <col min="20" max="20" width="11.54296875" style="195" customWidth="1"/>
    <col min="21" max="256" width="9.36328125" style="195" customWidth="1"/>
  </cols>
  <sheetData>
    <row r="1" spans="1:25" ht="25.25" customHeight="1">
      <c r="A1" s="83" t="s">
        <v>196</v>
      </c>
      <c r="B1" s="155"/>
      <c r="C1" s="2942" t="s">
        <v>4060</v>
      </c>
      <c r="D1" s="2943"/>
      <c r="E1" s="2943"/>
      <c r="F1" s="2943"/>
      <c r="G1" s="2943"/>
      <c r="H1" s="2943"/>
      <c r="I1" s="2943"/>
      <c r="J1" s="2944"/>
      <c r="K1" s="2948"/>
      <c r="L1" s="2948"/>
      <c r="M1" s="2949"/>
      <c r="N1" s="2945"/>
      <c r="O1" s="2945"/>
      <c r="P1" s="197"/>
      <c r="Q1" s="197"/>
      <c r="R1" s="2748" t="s">
        <v>4806</v>
      </c>
      <c r="S1" s="85"/>
      <c r="T1" s="92" t="s">
        <v>198</v>
      </c>
      <c r="U1" s="198"/>
      <c r="V1" s="198"/>
      <c r="W1" s="198"/>
      <c r="X1" s="198"/>
      <c r="Y1" s="198"/>
    </row>
    <row r="2" spans="1:25" ht="25.25" customHeight="1">
      <c r="A2" s="93" t="s">
        <v>199</v>
      </c>
      <c r="B2" s="155"/>
      <c r="C2" s="2942" t="s">
        <v>4108</v>
      </c>
      <c r="D2" s="2943"/>
      <c r="E2" s="2943"/>
      <c r="F2" s="2943"/>
      <c r="G2" s="2943"/>
      <c r="H2" s="2943"/>
      <c r="I2" s="2943"/>
      <c r="J2" s="2944"/>
      <c r="K2" s="2948"/>
      <c r="L2" s="2948"/>
      <c r="M2" s="2949"/>
      <c r="N2" s="2945"/>
      <c r="O2" s="2945"/>
      <c r="P2" s="197"/>
      <c r="Q2" s="197"/>
      <c r="R2" s="164" t="s">
        <v>4834</v>
      </c>
      <c r="S2" s="85"/>
      <c r="T2" s="92" t="s">
        <v>102</v>
      </c>
      <c r="U2" s="198"/>
      <c r="V2" s="198"/>
      <c r="W2" s="198"/>
      <c r="X2" s="198"/>
      <c r="Y2" s="198"/>
    </row>
    <row r="3" spans="1:25" ht="25.25" customHeight="1">
      <c r="A3" s="93" t="s">
        <v>201</v>
      </c>
      <c r="B3" s="155"/>
      <c r="C3" s="2942" t="s">
        <v>4109</v>
      </c>
      <c r="D3" s="2943"/>
      <c r="E3" s="2943"/>
      <c r="F3" s="2943"/>
      <c r="G3" s="2943"/>
      <c r="H3" s="2943"/>
      <c r="I3" s="2943"/>
      <c r="J3" s="2944"/>
      <c r="K3" s="2948"/>
      <c r="L3" s="2948"/>
      <c r="M3" s="2949"/>
      <c r="N3" s="2945"/>
      <c r="O3" s="2945"/>
      <c r="P3" s="197"/>
      <c r="Q3" s="197"/>
      <c r="R3" s="199" t="s">
        <v>4835</v>
      </c>
      <c r="S3" s="92"/>
      <c r="T3" s="92" t="s">
        <v>104</v>
      </c>
      <c r="U3" s="198"/>
      <c r="V3" s="198"/>
      <c r="W3" s="198"/>
      <c r="X3" s="198"/>
      <c r="Y3" s="198"/>
    </row>
    <row r="4" spans="1:25" ht="25.25" customHeight="1">
      <c r="A4" s="93" t="s">
        <v>203</v>
      </c>
      <c r="B4" s="155"/>
      <c r="C4" s="2953">
        <v>48524</v>
      </c>
      <c r="D4" s="2943"/>
      <c r="E4" s="2943"/>
      <c r="F4" s="2943"/>
      <c r="G4" s="2943"/>
      <c r="H4" s="2943"/>
      <c r="I4" s="2943"/>
      <c r="J4" s="2944"/>
      <c r="K4" s="2948"/>
      <c r="L4" s="2948"/>
      <c r="M4" s="2949"/>
      <c r="N4" s="2945"/>
      <c r="O4" s="2945"/>
      <c r="P4" s="197"/>
      <c r="Q4" s="197"/>
      <c r="R4" s="164" t="s">
        <v>4836</v>
      </c>
      <c r="S4" s="84"/>
      <c r="T4" s="92" t="s">
        <v>106</v>
      </c>
      <c r="U4" s="198"/>
      <c r="V4" s="198"/>
      <c r="W4" s="198"/>
      <c r="X4" s="198"/>
      <c r="Y4" s="198"/>
    </row>
    <row r="5" spans="1:25" ht="40.25" customHeight="1">
      <c r="A5" s="93" t="s">
        <v>205</v>
      </c>
      <c r="B5" s="161"/>
      <c r="C5" s="2946"/>
      <c r="D5" s="2945"/>
      <c r="E5" s="2945"/>
      <c r="F5" s="2945"/>
      <c r="G5" s="2945"/>
      <c r="H5" s="2945"/>
      <c r="I5" s="2945"/>
      <c r="J5" s="2947"/>
      <c r="K5" s="2948"/>
      <c r="L5" s="2948"/>
      <c r="M5" s="2949"/>
      <c r="N5" s="2945"/>
      <c r="O5" s="2945"/>
      <c r="P5" s="197"/>
      <c r="Q5" s="197"/>
      <c r="R5" s="164"/>
      <c r="S5" s="200"/>
      <c r="T5" s="85" t="s">
        <v>108</v>
      </c>
      <c r="U5" s="198"/>
      <c r="V5" s="198"/>
      <c r="W5" s="198"/>
      <c r="X5" s="198"/>
      <c r="Y5" s="198"/>
    </row>
    <row r="6" spans="1:25" s="201" customFormat="1">
      <c r="A6" s="202" t="s">
        <v>349</v>
      </c>
      <c r="B6" s="203"/>
      <c r="C6" s="2946"/>
      <c r="D6" s="2945"/>
      <c r="E6" s="2945"/>
      <c r="F6" s="2945"/>
      <c r="G6" s="2945"/>
      <c r="H6" s="2945"/>
      <c r="I6" s="2945"/>
      <c r="J6" s="2947"/>
      <c r="K6" s="204"/>
      <c r="L6" s="205"/>
      <c r="M6" s="206"/>
      <c r="N6" s="206"/>
      <c r="O6" s="206"/>
      <c r="P6" s="206"/>
      <c r="Q6" s="206"/>
      <c r="R6" s="206"/>
      <c r="S6" s="206"/>
      <c r="T6" s="170" t="s">
        <v>350</v>
      </c>
      <c r="U6" s="207"/>
      <c r="V6" s="207"/>
      <c r="W6" s="207"/>
      <c r="X6" s="207"/>
      <c r="Y6" s="207"/>
    </row>
    <row r="7" spans="1:25" s="208" customFormat="1" ht="24" customHeight="1">
      <c r="A7" s="209" t="s">
        <v>351</v>
      </c>
      <c r="B7" s="210"/>
      <c r="C7" s="210"/>
      <c r="D7" s="211"/>
      <c r="E7" s="212"/>
      <c r="F7" s="212"/>
      <c r="G7" s="213"/>
      <c r="H7" s="212"/>
      <c r="I7" s="212"/>
      <c r="J7" s="214"/>
      <c r="K7" s="215"/>
      <c r="L7" s="211"/>
      <c r="M7" s="212"/>
      <c r="N7" s="212"/>
      <c r="O7" s="213"/>
      <c r="P7" s="212"/>
      <c r="Q7" s="212"/>
      <c r="R7" s="212"/>
      <c r="S7" s="212"/>
      <c r="T7" s="214" t="s">
        <v>352</v>
      </c>
      <c r="U7" s="216"/>
      <c r="V7" s="216"/>
      <c r="W7" s="216"/>
      <c r="X7" s="216"/>
      <c r="Y7" s="216"/>
    </row>
    <row r="8" spans="1:25" s="217" customFormat="1" ht="25.25" customHeight="1">
      <c r="A8" s="2954" t="s">
        <v>353</v>
      </c>
      <c r="B8" s="2955"/>
      <c r="C8" s="2955"/>
      <c r="D8" s="2955"/>
      <c r="E8" s="2955"/>
      <c r="F8" s="2955"/>
      <c r="G8" s="2955"/>
      <c r="H8" s="2955"/>
      <c r="I8" s="2955"/>
      <c r="J8" s="2956"/>
      <c r="K8" s="218"/>
      <c r="L8" s="114"/>
      <c r="M8" s="114"/>
      <c r="N8" s="114"/>
      <c r="O8" s="114"/>
      <c r="P8" s="114"/>
      <c r="Q8" s="114"/>
      <c r="R8" s="219"/>
      <c r="S8" s="219"/>
      <c r="T8" s="164" t="s">
        <v>354</v>
      </c>
      <c r="U8" s="220"/>
      <c r="V8" s="220"/>
      <c r="W8" s="220"/>
      <c r="X8" s="220"/>
      <c r="Y8" s="220"/>
    </row>
    <row r="9" spans="1:25" s="221" customFormat="1" ht="30" customHeight="1">
      <c r="A9" s="222" t="s">
        <v>210</v>
      </c>
      <c r="B9" s="223" t="s">
        <v>355</v>
      </c>
      <c r="C9" s="224" t="s">
        <v>356</v>
      </c>
      <c r="D9" s="224">
        <v>2017</v>
      </c>
      <c r="E9" s="224">
        <v>2018</v>
      </c>
      <c r="F9" s="224">
        <v>2019</v>
      </c>
      <c r="G9" s="224">
        <v>2020</v>
      </c>
      <c r="H9" s="224">
        <v>2021</v>
      </c>
      <c r="I9" s="222">
        <v>2022</v>
      </c>
      <c r="J9" s="225" t="s">
        <v>223</v>
      </c>
      <c r="K9" s="225" t="s">
        <v>224</v>
      </c>
      <c r="L9" s="222">
        <v>2022</v>
      </c>
      <c r="M9" s="224">
        <v>2021</v>
      </c>
      <c r="N9" s="224">
        <v>2020</v>
      </c>
      <c r="O9" s="224">
        <v>2019</v>
      </c>
      <c r="P9" s="224">
        <v>2018</v>
      </c>
      <c r="Q9" s="224">
        <v>2017</v>
      </c>
      <c r="R9" s="224" t="s">
        <v>326</v>
      </c>
      <c r="S9" s="222" t="s">
        <v>357</v>
      </c>
      <c r="T9" s="222" t="s">
        <v>358</v>
      </c>
      <c r="U9" s="226"/>
      <c r="V9" s="226"/>
      <c r="W9" s="226"/>
      <c r="X9" s="226"/>
      <c r="Y9" s="226"/>
    </row>
    <row r="10" spans="1:25" s="227" customFormat="1" ht="55.25" customHeight="1">
      <c r="A10" s="228" t="s">
        <v>359</v>
      </c>
      <c r="B10" s="229" t="s">
        <v>360</v>
      </c>
      <c r="C10" s="147" t="s">
        <v>361</v>
      </c>
      <c r="D10" s="230">
        <v>568000</v>
      </c>
      <c r="E10" s="230">
        <v>585040</v>
      </c>
      <c r="F10" s="230">
        <v>602091</v>
      </c>
      <c r="G10" s="230">
        <v>620668</v>
      </c>
      <c r="H10" s="230">
        <v>639289</v>
      </c>
      <c r="I10" s="230">
        <v>658467</v>
      </c>
      <c r="J10" s="231"/>
      <c r="K10" s="232"/>
      <c r="L10" s="230">
        <v>658467</v>
      </c>
      <c r="M10" s="230">
        <v>639289</v>
      </c>
      <c r="N10" s="230">
        <v>620668</v>
      </c>
      <c r="O10" s="230">
        <v>602091</v>
      </c>
      <c r="P10" s="230">
        <v>585040</v>
      </c>
      <c r="Q10" s="230">
        <v>568000</v>
      </c>
      <c r="R10" s="234" t="s">
        <v>362</v>
      </c>
      <c r="S10" s="235" t="s">
        <v>363</v>
      </c>
      <c r="T10" s="236" t="str">
        <f t="shared" ref="T10:T12" si="0">A10</f>
        <v>B-2.1.1.1</v>
      </c>
    </row>
    <row r="11" spans="1:25" s="227" customFormat="1" ht="55.25" customHeight="1">
      <c r="A11" s="228" t="s">
        <v>364</v>
      </c>
      <c r="B11" s="237" t="s">
        <v>365</v>
      </c>
      <c r="C11" s="147" t="s">
        <v>366</v>
      </c>
      <c r="D11" s="238">
        <v>0.03</v>
      </c>
      <c r="E11" s="238">
        <v>0.03</v>
      </c>
      <c r="F11" s="238">
        <v>0.03</v>
      </c>
      <c r="G11" s="238">
        <v>0.03</v>
      </c>
      <c r="H11" s="238">
        <v>0.03</v>
      </c>
      <c r="I11" s="238">
        <v>0.03</v>
      </c>
      <c r="J11" s="231"/>
      <c r="K11" s="232"/>
      <c r="L11" s="238">
        <v>0.03</v>
      </c>
      <c r="M11" s="238">
        <v>0.03</v>
      </c>
      <c r="N11" s="238">
        <v>0.03</v>
      </c>
      <c r="O11" s="238">
        <v>0.03</v>
      </c>
      <c r="P11" s="238">
        <v>0.03</v>
      </c>
      <c r="Q11" s="238">
        <v>0.03</v>
      </c>
      <c r="R11" s="234" t="s">
        <v>366</v>
      </c>
      <c r="S11" s="235" t="s">
        <v>367</v>
      </c>
      <c r="T11" s="236" t="str">
        <f t="shared" si="0"/>
        <v>B-2.1.1.2</v>
      </c>
    </row>
    <row r="12" spans="1:25" s="239" customFormat="1" ht="55.25" customHeight="1">
      <c r="A12" s="228" t="s">
        <v>368</v>
      </c>
      <c r="B12" s="240" t="s">
        <v>369</v>
      </c>
      <c r="C12" s="228" t="s">
        <v>370</v>
      </c>
      <c r="D12" s="241">
        <v>108406</v>
      </c>
      <c r="E12" s="241">
        <v>115995</v>
      </c>
      <c r="F12" s="241">
        <v>125273</v>
      </c>
      <c r="G12" s="241">
        <v>134043</v>
      </c>
      <c r="H12" s="241">
        <v>144766</v>
      </c>
      <c r="I12" s="241">
        <v>159243</v>
      </c>
      <c r="J12" s="242"/>
      <c r="K12" s="243"/>
      <c r="L12" s="241">
        <v>159243</v>
      </c>
      <c r="M12" s="241">
        <v>144766</v>
      </c>
      <c r="N12" s="241">
        <v>134043</v>
      </c>
      <c r="O12" s="241">
        <v>125273</v>
      </c>
      <c r="P12" s="241">
        <v>115995</v>
      </c>
      <c r="Q12" s="241">
        <v>108406</v>
      </c>
      <c r="R12" s="228" t="s">
        <v>362</v>
      </c>
      <c r="S12" s="244" t="s">
        <v>371</v>
      </c>
      <c r="T12" s="236" t="str">
        <f t="shared" si="0"/>
        <v>B-2.1.1.3</v>
      </c>
    </row>
    <row r="13" spans="1:25" ht="55.25" customHeight="1">
      <c r="A13" s="228" t="s">
        <v>372</v>
      </c>
      <c r="B13" s="245" t="s">
        <v>373</v>
      </c>
      <c r="C13" s="147" t="s">
        <v>361</v>
      </c>
      <c r="D13" s="2692"/>
      <c r="E13" s="2693"/>
      <c r="F13" s="2693"/>
      <c r="G13" s="2693"/>
      <c r="H13" s="2693"/>
      <c r="I13" s="2693"/>
      <c r="J13" s="2693"/>
      <c r="K13" s="246"/>
      <c r="L13" s="2693"/>
      <c r="M13" s="2693"/>
      <c r="N13" s="2693"/>
      <c r="O13" s="2693"/>
      <c r="P13" s="2693"/>
      <c r="Q13" s="2692"/>
      <c r="R13" s="247" t="s">
        <v>362</v>
      </c>
      <c r="S13" s="248" t="s">
        <v>374</v>
      </c>
      <c r="T13" s="236" t="str">
        <f t="shared" ref="T13" si="1">A13</f>
        <v>B-2.1.1.4</v>
      </c>
      <c r="U13" s="198"/>
      <c r="V13" s="198"/>
      <c r="W13" s="198"/>
      <c r="X13" s="198"/>
      <c r="Y13" s="198"/>
    </row>
    <row r="14" spans="1:25" s="239" customFormat="1" ht="55.25" customHeight="1">
      <c r="A14" s="228" t="s">
        <v>375</v>
      </c>
      <c r="B14" s="240" t="s">
        <v>376</v>
      </c>
      <c r="C14" s="228" t="s">
        <v>377</v>
      </c>
      <c r="D14" s="241">
        <v>3000</v>
      </c>
      <c r="E14" s="249">
        <v>3000</v>
      </c>
      <c r="F14" s="241">
        <v>3000</v>
      </c>
      <c r="G14" s="249">
        <v>3000</v>
      </c>
      <c r="H14" s="241">
        <v>3000</v>
      </c>
      <c r="I14" s="249">
        <v>3000</v>
      </c>
      <c r="J14" s="242"/>
      <c r="K14" s="243"/>
      <c r="L14" s="249">
        <v>3000</v>
      </c>
      <c r="M14" s="241">
        <v>3000</v>
      </c>
      <c r="N14" s="249">
        <v>3000</v>
      </c>
      <c r="O14" s="241">
        <v>3000</v>
      </c>
      <c r="P14" s="249">
        <v>3000</v>
      </c>
      <c r="Q14" s="241">
        <v>3000</v>
      </c>
      <c r="R14" s="228" t="s">
        <v>378</v>
      </c>
      <c r="S14" s="244" t="s">
        <v>379</v>
      </c>
      <c r="T14" s="228" t="str">
        <f t="shared" ref="T14:T24" si="2">A14</f>
        <v>B-2.1.1.5</v>
      </c>
    </row>
    <row r="15" spans="1:25" s="239" customFormat="1" ht="55.25" customHeight="1">
      <c r="A15" s="228" t="s">
        <v>380</v>
      </c>
      <c r="B15" s="240" t="s">
        <v>381</v>
      </c>
      <c r="C15" s="228" t="s">
        <v>377</v>
      </c>
      <c r="D15" s="241">
        <v>2000</v>
      </c>
      <c r="E15" s="249">
        <v>2000</v>
      </c>
      <c r="F15" s="241">
        <v>2000</v>
      </c>
      <c r="G15" s="249">
        <v>2000</v>
      </c>
      <c r="H15" s="241">
        <v>2000</v>
      </c>
      <c r="I15" s="249">
        <v>2000</v>
      </c>
      <c r="J15" s="242"/>
      <c r="K15" s="243"/>
      <c r="L15" s="249">
        <v>2000</v>
      </c>
      <c r="M15" s="241">
        <v>2000</v>
      </c>
      <c r="N15" s="249">
        <v>2000</v>
      </c>
      <c r="O15" s="241">
        <v>2000</v>
      </c>
      <c r="P15" s="249">
        <v>2000</v>
      </c>
      <c r="Q15" s="241">
        <v>2000</v>
      </c>
      <c r="R15" s="228" t="s">
        <v>378</v>
      </c>
      <c r="S15" s="244" t="s">
        <v>382</v>
      </c>
      <c r="T15" s="228" t="str">
        <f t="shared" si="2"/>
        <v>B-2.1.1.6</v>
      </c>
    </row>
    <row r="16" spans="1:25" s="239" customFormat="1" ht="55.25" customHeight="1">
      <c r="A16" s="228" t="s">
        <v>383</v>
      </c>
      <c r="B16" s="240" t="s">
        <v>384</v>
      </c>
      <c r="C16" s="228" t="s">
        <v>370</v>
      </c>
      <c r="D16" s="241">
        <v>6</v>
      </c>
      <c r="E16" s="249">
        <v>6</v>
      </c>
      <c r="F16" s="249">
        <v>6</v>
      </c>
      <c r="G16" s="249">
        <v>6</v>
      </c>
      <c r="H16" s="249">
        <v>6</v>
      </c>
      <c r="I16" s="249">
        <v>6</v>
      </c>
      <c r="J16" s="242"/>
      <c r="K16" s="243"/>
      <c r="L16" s="249">
        <v>6</v>
      </c>
      <c r="M16" s="249">
        <v>6</v>
      </c>
      <c r="N16" s="249">
        <v>6</v>
      </c>
      <c r="O16" s="249">
        <v>6</v>
      </c>
      <c r="P16" s="249">
        <v>6</v>
      </c>
      <c r="Q16" s="241">
        <v>6</v>
      </c>
      <c r="R16" s="228" t="s">
        <v>362</v>
      </c>
      <c r="S16" s="244" t="s">
        <v>385</v>
      </c>
      <c r="T16" s="228" t="str">
        <f t="shared" si="2"/>
        <v>B-2.1.1.7</v>
      </c>
    </row>
    <row r="17" spans="1:25" s="217" customFormat="1" ht="55.25" customHeight="1">
      <c r="A17" s="228" t="s">
        <v>386</v>
      </c>
      <c r="B17" s="250" t="s">
        <v>387</v>
      </c>
      <c r="C17" s="251" t="s">
        <v>388</v>
      </c>
      <c r="D17" s="252">
        <v>12347</v>
      </c>
      <c r="E17" s="252">
        <v>14500</v>
      </c>
      <c r="F17" s="252">
        <v>15400</v>
      </c>
      <c r="G17" s="252">
        <v>17350</v>
      </c>
      <c r="H17" s="252">
        <v>20600</v>
      </c>
      <c r="I17" s="252">
        <v>21760</v>
      </c>
      <c r="J17" s="253"/>
      <c r="K17" s="254"/>
      <c r="L17" s="252">
        <v>21760</v>
      </c>
      <c r="M17" s="252">
        <v>20600</v>
      </c>
      <c r="N17" s="252">
        <v>17350</v>
      </c>
      <c r="O17" s="252">
        <v>15400</v>
      </c>
      <c r="P17" s="252">
        <v>14500</v>
      </c>
      <c r="Q17" s="252">
        <v>12347</v>
      </c>
      <c r="R17" s="251" t="s">
        <v>389</v>
      </c>
      <c r="S17" s="255" t="s">
        <v>390</v>
      </c>
      <c r="T17" s="228" t="str">
        <f t="shared" si="2"/>
        <v>B-2.1.1.8</v>
      </c>
      <c r="U17" s="220"/>
      <c r="V17" s="220"/>
      <c r="W17" s="220"/>
      <c r="X17" s="220"/>
      <c r="Y17" s="220"/>
    </row>
    <row r="18" spans="1:25" s="217" customFormat="1" ht="25.25" customHeight="1">
      <c r="A18" s="256" t="s">
        <v>353</v>
      </c>
      <c r="B18" s="257"/>
      <c r="C18" s="219"/>
      <c r="D18" s="114"/>
      <c r="E18" s="114"/>
      <c r="F18" s="114"/>
      <c r="G18" s="114"/>
      <c r="H18" s="114"/>
      <c r="I18" s="114"/>
      <c r="J18" s="258"/>
      <c r="K18" s="218"/>
      <c r="L18" s="114"/>
      <c r="M18" s="114"/>
      <c r="N18" s="114"/>
      <c r="O18" s="114"/>
      <c r="P18" s="114"/>
      <c r="Q18" s="114"/>
      <c r="R18" s="219"/>
      <c r="S18" s="219"/>
      <c r="T18" s="164" t="s">
        <v>354</v>
      </c>
      <c r="U18" s="220"/>
      <c r="V18" s="220"/>
      <c r="W18" s="220"/>
      <c r="X18" s="220"/>
      <c r="Y18" s="220"/>
    </row>
    <row r="19" spans="1:25" s="221" customFormat="1" ht="30" customHeight="1">
      <c r="A19" s="222" t="s">
        <v>210</v>
      </c>
      <c r="B19" s="224" t="s">
        <v>355</v>
      </c>
      <c r="C19" s="224" t="s">
        <v>356</v>
      </c>
      <c r="D19" s="224">
        <v>2017</v>
      </c>
      <c r="E19" s="224">
        <v>2018</v>
      </c>
      <c r="F19" s="224">
        <v>2019</v>
      </c>
      <c r="G19" s="224">
        <v>2020</v>
      </c>
      <c r="H19" s="224">
        <v>2021</v>
      </c>
      <c r="I19" s="222">
        <v>2022</v>
      </c>
      <c r="J19" s="225" t="s">
        <v>223</v>
      </c>
      <c r="K19" s="225" t="s">
        <v>224</v>
      </c>
      <c r="L19" s="222">
        <v>2022</v>
      </c>
      <c r="M19" s="224">
        <v>2021</v>
      </c>
      <c r="N19" s="224">
        <v>2020</v>
      </c>
      <c r="O19" s="224">
        <v>2019</v>
      </c>
      <c r="P19" s="224">
        <v>2018</v>
      </c>
      <c r="Q19" s="224">
        <v>2017</v>
      </c>
      <c r="R19" s="224" t="s">
        <v>326</v>
      </c>
      <c r="S19" s="222" t="s">
        <v>357</v>
      </c>
      <c r="T19" s="222" t="s">
        <v>358</v>
      </c>
      <c r="U19" s="226"/>
      <c r="V19" s="226"/>
      <c r="W19" s="226"/>
      <c r="X19" s="226"/>
      <c r="Y19" s="226"/>
    </row>
    <row r="20" spans="1:25" s="217" customFormat="1" ht="55.25" customHeight="1">
      <c r="A20" s="228" t="s">
        <v>391</v>
      </c>
      <c r="B20" s="250" t="s">
        <v>392</v>
      </c>
      <c r="C20" s="251" t="s">
        <v>370</v>
      </c>
      <c r="D20" s="1954" t="s">
        <v>1098</v>
      </c>
      <c r="E20" s="253" t="s">
        <v>1098</v>
      </c>
      <c r="F20" s="253" t="s">
        <v>1098</v>
      </c>
      <c r="G20" s="253" t="s">
        <v>1098</v>
      </c>
      <c r="H20" s="253" t="s">
        <v>1098</v>
      </c>
      <c r="I20" s="253" t="s">
        <v>1098</v>
      </c>
      <c r="J20" s="253"/>
      <c r="K20" s="254"/>
      <c r="L20" s="2034" t="s">
        <v>4837</v>
      </c>
      <c r="M20" s="2034" t="s">
        <v>4837</v>
      </c>
      <c r="N20" s="2034" t="s">
        <v>4837</v>
      </c>
      <c r="O20" s="2034" t="s">
        <v>4837</v>
      </c>
      <c r="P20" s="2034" t="s">
        <v>4837</v>
      </c>
      <c r="Q20" s="2034" t="s">
        <v>4837</v>
      </c>
      <c r="R20" s="251" t="s">
        <v>362</v>
      </c>
      <c r="S20" s="255" t="s">
        <v>393</v>
      </c>
      <c r="T20" s="228" t="str">
        <f t="shared" si="2"/>
        <v>B-2.1.1.9</v>
      </c>
      <c r="U20" s="220"/>
      <c r="V20" s="220"/>
      <c r="W20" s="220"/>
      <c r="X20" s="220"/>
      <c r="Y20" s="220"/>
    </row>
    <row r="21" spans="1:25" s="239" customFormat="1" ht="55.25" customHeight="1">
      <c r="A21" s="228" t="s">
        <v>394</v>
      </c>
      <c r="B21" s="240" t="s">
        <v>395</v>
      </c>
      <c r="C21" s="228" t="s">
        <v>370</v>
      </c>
      <c r="D21" s="1955" t="s">
        <v>1098</v>
      </c>
      <c r="E21" s="242" t="s">
        <v>1098</v>
      </c>
      <c r="F21" s="242" t="s">
        <v>1098</v>
      </c>
      <c r="G21" s="242" t="s">
        <v>1098</v>
      </c>
      <c r="H21" s="242" t="s">
        <v>1098</v>
      </c>
      <c r="I21" s="242" t="s">
        <v>1098</v>
      </c>
      <c r="J21" s="242"/>
      <c r="K21" s="243"/>
      <c r="L21" s="2034" t="s">
        <v>4837</v>
      </c>
      <c r="M21" s="2034" t="s">
        <v>4837</v>
      </c>
      <c r="N21" s="2034" t="s">
        <v>4837</v>
      </c>
      <c r="O21" s="2034" t="s">
        <v>4837</v>
      </c>
      <c r="P21" s="2034" t="s">
        <v>4837</v>
      </c>
      <c r="Q21" s="2034" t="s">
        <v>4837</v>
      </c>
      <c r="R21" s="228" t="s">
        <v>362</v>
      </c>
      <c r="S21" s="244" t="s">
        <v>396</v>
      </c>
      <c r="T21" s="228" t="str">
        <f t="shared" si="2"/>
        <v>B-2.1.1.10</v>
      </c>
    </row>
    <row r="22" spans="1:25" s="239" customFormat="1" ht="55.25" customHeight="1">
      <c r="A22" s="228" t="s">
        <v>397</v>
      </c>
      <c r="B22" s="240" t="s">
        <v>398</v>
      </c>
      <c r="C22" s="228" t="s">
        <v>370</v>
      </c>
      <c r="D22" s="259" t="s">
        <v>1098</v>
      </c>
      <c r="E22" s="242" t="s">
        <v>1098</v>
      </c>
      <c r="F22" s="242" t="s">
        <v>1098</v>
      </c>
      <c r="G22" s="242" t="s">
        <v>1098</v>
      </c>
      <c r="H22" s="242" t="s">
        <v>1098</v>
      </c>
      <c r="I22" s="242" t="s">
        <v>1098</v>
      </c>
      <c r="J22" s="242"/>
      <c r="K22" s="243"/>
      <c r="L22" s="2034" t="s">
        <v>4837</v>
      </c>
      <c r="M22" s="2034" t="s">
        <v>4837</v>
      </c>
      <c r="N22" s="2034" t="s">
        <v>4837</v>
      </c>
      <c r="O22" s="2034" t="s">
        <v>4837</v>
      </c>
      <c r="P22" s="2034" t="s">
        <v>4837</v>
      </c>
      <c r="Q22" s="2034" t="s">
        <v>4837</v>
      </c>
      <c r="R22" s="228" t="s">
        <v>362</v>
      </c>
      <c r="S22" s="244" t="s">
        <v>399</v>
      </c>
      <c r="T22" s="228" t="str">
        <f t="shared" si="2"/>
        <v>B-2.1.1.11</v>
      </c>
    </row>
    <row r="23" spans="1:25" s="217" customFormat="1" ht="55.25" customHeight="1">
      <c r="A23" s="228" t="s">
        <v>400</v>
      </c>
      <c r="B23" s="250" t="s">
        <v>401</v>
      </c>
      <c r="C23" s="251" t="s">
        <v>370</v>
      </c>
      <c r="D23" s="253" t="s">
        <v>1098</v>
      </c>
      <c r="E23" s="253" t="s">
        <v>1098</v>
      </c>
      <c r="F23" s="253" t="s">
        <v>1098</v>
      </c>
      <c r="G23" s="253" t="s">
        <v>1098</v>
      </c>
      <c r="H23" s="253" t="s">
        <v>1098</v>
      </c>
      <c r="I23" s="253" t="s">
        <v>1098</v>
      </c>
      <c r="J23" s="253"/>
      <c r="K23" s="254"/>
      <c r="L23" s="2034" t="s">
        <v>4837</v>
      </c>
      <c r="M23" s="2034" t="s">
        <v>4837</v>
      </c>
      <c r="N23" s="2034" t="s">
        <v>4837</v>
      </c>
      <c r="O23" s="2034" t="s">
        <v>4837</v>
      </c>
      <c r="P23" s="2034" t="s">
        <v>4837</v>
      </c>
      <c r="Q23" s="2034" t="s">
        <v>4837</v>
      </c>
      <c r="R23" s="251" t="s">
        <v>362</v>
      </c>
      <c r="S23" s="255" t="s">
        <v>402</v>
      </c>
      <c r="T23" s="228" t="str">
        <f t="shared" si="2"/>
        <v>B-2.1.1.12</v>
      </c>
      <c r="U23" s="220"/>
      <c r="V23" s="220"/>
      <c r="W23" s="220"/>
      <c r="X23" s="220"/>
      <c r="Y23" s="220"/>
    </row>
    <row r="24" spans="1:25" s="217" customFormat="1" ht="55.25" customHeight="1">
      <c r="A24" s="228" t="s">
        <v>403</v>
      </c>
      <c r="B24" s="250" t="s">
        <v>404</v>
      </c>
      <c r="C24" s="251" t="s">
        <v>370</v>
      </c>
      <c r="D24" s="253" t="s">
        <v>1098</v>
      </c>
      <c r="E24" s="253" t="s">
        <v>1098</v>
      </c>
      <c r="F24" s="253" t="s">
        <v>1098</v>
      </c>
      <c r="G24" s="253" t="s">
        <v>1098</v>
      </c>
      <c r="H24" s="1954" t="s">
        <v>1098</v>
      </c>
      <c r="I24" s="253" t="s">
        <v>1098</v>
      </c>
      <c r="J24" s="253"/>
      <c r="K24" s="254"/>
      <c r="L24" s="2034" t="s">
        <v>4837</v>
      </c>
      <c r="M24" s="2034" t="s">
        <v>4837</v>
      </c>
      <c r="N24" s="2034" t="s">
        <v>4837</v>
      </c>
      <c r="O24" s="2034" t="s">
        <v>4837</v>
      </c>
      <c r="P24" s="2034" t="s">
        <v>4837</v>
      </c>
      <c r="Q24" s="2034" t="s">
        <v>4837</v>
      </c>
      <c r="R24" s="251" t="s">
        <v>362</v>
      </c>
      <c r="S24" s="255" t="s">
        <v>405</v>
      </c>
      <c r="T24" s="228" t="str">
        <f t="shared" si="2"/>
        <v>B-2.1.1.13</v>
      </c>
      <c r="U24" s="220"/>
      <c r="V24" s="220"/>
      <c r="W24" s="220"/>
      <c r="X24" s="220"/>
      <c r="Y24" s="220"/>
    </row>
    <row r="25" spans="1:25" s="260" customFormat="1" ht="25.25" customHeight="1">
      <c r="A25" s="2950" t="s">
        <v>406</v>
      </c>
      <c r="B25" s="2951"/>
      <c r="C25" s="2951"/>
      <c r="D25" s="2951"/>
      <c r="E25" s="2951"/>
      <c r="F25" s="2951"/>
      <c r="G25" s="2951"/>
      <c r="H25" s="2951"/>
      <c r="I25" s="2951"/>
      <c r="J25" s="2952"/>
      <c r="K25" s="261"/>
      <c r="L25" s="262"/>
      <c r="M25" s="262"/>
      <c r="N25" s="262"/>
      <c r="O25" s="262"/>
      <c r="P25" s="262"/>
      <c r="Q25" s="263"/>
      <c r="R25" s="262"/>
      <c r="S25" s="264"/>
      <c r="T25" s="265" t="s">
        <v>407</v>
      </c>
    </row>
    <row r="26" spans="1:25" s="260" customFormat="1" ht="33.75" customHeight="1">
      <c r="A26" s="266" t="s">
        <v>408</v>
      </c>
      <c r="B26" s="267" t="s">
        <v>355</v>
      </c>
      <c r="C26" s="267" t="s">
        <v>320</v>
      </c>
      <c r="D26" s="268">
        <v>2017</v>
      </c>
      <c r="E26" s="268">
        <v>2018</v>
      </c>
      <c r="F26" s="268">
        <v>2019</v>
      </c>
      <c r="G26" s="268">
        <v>2020</v>
      </c>
      <c r="H26" s="268">
        <v>2021</v>
      </c>
      <c r="I26" s="225">
        <v>2022</v>
      </c>
      <c r="J26" s="225" t="s">
        <v>223</v>
      </c>
      <c r="K26" s="225" t="s">
        <v>224</v>
      </c>
      <c r="L26" s="268">
        <v>2022</v>
      </c>
      <c r="M26" s="268">
        <v>2021</v>
      </c>
      <c r="N26" s="268">
        <v>2020</v>
      </c>
      <c r="O26" s="268">
        <v>2019</v>
      </c>
      <c r="P26" s="268">
        <v>2018</v>
      </c>
      <c r="Q26" s="268">
        <v>2017</v>
      </c>
      <c r="R26" s="267" t="s">
        <v>326</v>
      </c>
      <c r="S26" s="267" t="s">
        <v>409</v>
      </c>
      <c r="T26" s="266" t="s">
        <v>358</v>
      </c>
    </row>
    <row r="27" spans="1:25" s="260" customFormat="1" ht="55.25" customHeight="1">
      <c r="A27" s="269" t="s">
        <v>410</v>
      </c>
      <c r="B27" s="270" t="s">
        <v>411</v>
      </c>
      <c r="C27" s="271" t="s">
        <v>388</v>
      </c>
      <c r="D27" s="272">
        <v>25</v>
      </c>
      <c r="E27" s="272">
        <v>40</v>
      </c>
      <c r="F27" s="272">
        <v>40</v>
      </c>
      <c r="G27" s="272">
        <v>40</v>
      </c>
      <c r="H27" s="272">
        <v>40</v>
      </c>
      <c r="I27" s="272">
        <v>40</v>
      </c>
      <c r="J27" s="272"/>
      <c r="K27" s="273"/>
      <c r="L27" s="272">
        <v>40</v>
      </c>
      <c r="M27" s="272">
        <v>40</v>
      </c>
      <c r="N27" s="272">
        <v>40</v>
      </c>
      <c r="O27" s="272">
        <v>40</v>
      </c>
      <c r="P27" s="272">
        <v>40</v>
      </c>
      <c r="Q27" s="272">
        <v>25</v>
      </c>
      <c r="R27" s="274" t="s">
        <v>389</v>
      </c>
      <c r="S27" s="275" t="s">
        <v>412</v>
      </c>
      <c r="T27" s="276" t="str">
        <f>A27</f>
        <v>B-2.1.2.1</v>
      </c>
    </row>
    <row r="28" spans="1:25" s="260" customFormat="1" ht="55.25" customHeight="1">
      <c r="A28" s="269" t="s">
        <v>413</v>
      </c>
      <c r="B28" s="277" t="s">
        <v>414</v>
      </c>
      <c r="C28" s="278" t="s">
        <v>415</v>
      </c>
      <c r="D28" s="279">
        <v>30710</v>
      </c>
      <c r="E28" s="279">
        <v>49136</v>
      </c>
      <c r="F28" s="279">
        <v>49136</v>
      </c>
      <c r="G28" s="279">
        <v>49136</v>
      </c>
      <c r="H28" s="279">
        <v>49136</v>
      </c>
      <c r="I28" s="279">
        <v>49136</v>
      </c>
      <c r="J28" s="279"/>
      <c r="K28" s="280"/>
      <c r="L28" s="279">
        <v>49136</v>
      </c>
      <c r="M28" s="279">
        <v>49136</v>
      </c>
      <c r="N28" s="279">
        <v>49136</v>
      </c>
      <c r="O28" s="279">
        <v>49136</v>
      </c>
      <c r="P28" s="279">
        <v>49136</v>
      </c>
      <c r="Q28" s="279">
        <v>30710</v>
      </c>
      <c r="R28" s="278" t="s">
        <v>416</v>
      </c>
      <c r="S28" s="281" t="s">
        <v>417</v>
      </c>
      <c r="T28" s="276" t="str">
        <f t="shared" ref="T28:T36" si="3">A28</f>
        <v>B-2.1.2.2</v>
      </c>
    </row>
    <row r="29" spans="1:25" s="260" customFormat="1" ht="55.25" customHeight="1">
      <c r="A29" s="269" t="s">
        <v>418</v>
      </c>
      <c r="B29" s="270" t="s">
        <v>419</v>
      </c>
      <c r="C29" s="271" t="s">
        <v>388</v>
      </c>
      <c r="D29" s="272">
        <v>25</v>
      </c>
      <c r="E29" s="272">
        <v>42</v>
      </c>
      <c r="F29" s="272">
        <v>42</v>
      </c>
      <c r="G29" s="272">
        <v>42</v>
      </c>
      <c r="H29" s="272">
        <v>42</v>
      </c>
      <c r="I29" s="272">
        <v>42</v>
      </c>
      <c r="J29" s="272"/>
      <c r="K29" s="273"/>
      <c r="L29" s="272">
        <v>42</v>
      </c>
      <c r="M29" s="272">
        <v>42</v>
      </c>
      <c r="N29" s="272">
        <v>42</v>
      </c>
      <c r="O29" s="272">
        <v>42</v>
      </c>
      <c r="P29" s="272">
        <v>42</v>
      </c>
      <c r="Q29" s="272">
        <v>25</v>
      </c>
      <c r="R29" s="274" t="s">
        <v>389</v>
      </c>
      <c r="S29" s="275" t="s">
        <v>420</v>
      </c>
      <c r="T29" s="276" t="str">
        <f t="shared" si="3"/>
        <v>B-2.1.2.3</v>
      </c>
    </row>
    <row r="30" spans="1:25" s="260" customFormat="1" ht="55.25" customHeight="1">
      <c r="A30" s="269" t="s">
        <v>421</v>
      </c>
      <c r="B30" s="270" t="s">
        <v>422</v>
      </c>
      <c r="C30" s="278" t="s">
        <v>415</v>
      </c>
      <c r="D30" s="279">
        <v>30710</v>
      </c>
      <c r="E30" s="279">
        <v>51592</v>
      </c>
      <c r="F30" s="279">
        <v>51592</v>
      </c>
      <c r="G30" s="279">
        <v>51592</v>
      </c>
      <c r="H30" s="279">
        <v>51592</v>
      </c>
      <c r="I30" s="279">
        <v>51592</v>
      </c>
      <c r="J30" s="272"/>
      <c r="K30" s="273"/>
      <c r="L30" s="279">
        <v>51592</v>
      </c>
      <c r="M30" s="279">
        <v>51592</v>
      </c>
      <c r="N30" s="279">
        <v>51592</v>
      </c>
      <c r="O30" s="279">
        <v>51592</v>
      </c>
      <c r="P30" s="279">
        <v>51592</v>
      </c>
      <c r="Q30" s="279">
        <v>30710</v>
      </c>
      <c r="R30" s="278" t="s">
        <v>416</v>
      </c>
      <c r="S30" s="275" t="s">
        <v>423</v>
      </c>
      <c r="T30" s="276" t="str">
        <f t="shared" si="3"/>
        <v>B-2.1.2.4</v>
      </c>
    </row>
    <row r="31" spans="1:25" s="260" customFormat="1" ht="55.25" customHeight="1">
      <c r="A31" s="269" t="s">
        <v>424</v>
      </c>
      <c r="B31" s="277" t="s">
        <v>425</v>
      </c>
      <c r="C31" s="258" t="s">
        <v>388</v>
      </c>
      <c r="D31" s="272">
        <v>25</v>
      </c>
      <c r="E31" s="272">
        <v>40</v>
      </c>
      <c r="F31" s="272">
        <v>40</v>
      </c>
      <c r="G31" s="272">
        <v>40</v>
      </c>
      <c r="H31" s="272">
        <v>40</v>
      </c>
      <c r="I31" s="272">
        <v>40</v>
      </c>
      <c r="J31" s="279"/>
      <c r="K31" s="280"/>
      <c r="L31" s="272">
        <v>40</v>
      </c>
      <c r="M31" s="272">
        <v>40</v>
      </c>
      <c r="N31" s="272">
        <v>40</v>
      </c>
      <c r="O31" s="272">
        <v>40</v>
      </c>
      <c r="P31" s="272">
        <v>40</v>
      </c>
      <c r="Q31" s="272">
        <v>25</v>
      </c>
      <c r="R31" s="274" t="s">
        <v>389</v>
      </c>
      <c r="S31" s="282" t="s">
        <v>426</v>
      </c>
      <c r="T31" s="276" t="str">
        <f t="shared" si="3"/>
        <v>B-2.1.2.5</v>
      </c>
    </row>
    <row r="32" spans="1:25" s="260" customFormat="1" ht="55.25" customHeight="1">
      <c r="A32" s="269" t="s">
        <v>427</v>
      </c>
      <c r="B32" s="277" t="s">
        <v>428</v>
      </c>
      <c r="C32" s="278" t="s">
        <v>415</v>
      </c>
      <c r="D32" s="279">
        <v>30710</v>
      </c>
      <c r="E32" s="279">
        <v>49136</v>
      </c>
      <c r="F32" s="279">
        <v>49136</v>
      </c>
      <c r="G32" s="279">
        <v>49136</v>
      </c>
      <c r="H32" s="279">
        <v>49136</v>
      </c>
      <c r="I32" s="279">
        <v>49136</v>
      </c>
      <c r="J32" s="279"/>
      <c r="K32" s="280"/>
      <c r="L32" s="279">
        <v>49136</v>
      </c>
      <c r="M32" s="279">
        <v>49136</v>
      </c>
      <c r="N32" s="279">
        <v>49136</v>
      </c>
      <c r="O32" s="279">
        <v>49136</v>
      </c>
      <c r="P32" s="279">
        <v>49136</v>
      </c>
      <c r="Q32" s="279">
        <v>30710</v>
      </c>
      <c r="R32" s="278" t="s">
        <v>416</v>
      </c>
      <c r="S32" s="282" t="s">
        <v>429</v>
      </c>
      <c r="T32" s="276" t="str">
        <f t="shared" si="3"/>
        <v>B-2.1.2.6</v>
      </c>
    </row>
    <row r="33" spans="1:20" s="260" customFormat="1" ht="55.25" customHeight="1">
      <c r="A33" s="269" t="s">
        <v>430</v>
      </c>
      <c r="B33" s="277" t="s">
        <v>431</v>
      </c>
      <c r="C33" s="278" t="s">
        <v>388</v>
      </c>
      <c r="D33" s="279">
        <v>1</v>
      </c>
      <c r="E33" s="279">
        <v>2</v>
      </c>
      <c r="F33" s="279">
        <v>2</v>
      </c>
      <c r="G33" s="279">
        <v>2</v>
      </c>
      <c r="H33" s="279">
        <v>2</v>
      </c>
      <c r="I33" s="279">
        <v>2</v>
      </c>
      <c r="J33" s="279"/>
      <c r="K33" s="280"/>
      <c r="L33" s="279">
        <v>2</v>
      </c>
      <c r="M33" s="279">
        <v>2</v>
      </c>
      <c r="N33" s="279">
        <v>2</v>
      </c>
      <c r="O33" s="279">
        <v>2</v>
      </c>
      <c r="P33" s="279">
        <v>2</v>
      </c>
      <c r="Q33" s="279">
        <v>1</v>
      </c>
      <c r="R33" s="258" t="s">
        <v>389</v>
      </c>
      <c r="S33" s="282" t="s">
        <v>432</v>
      </c>
      <c r="T33" s="276" t="str">
        <f t="shared" si="3"/>
        <v>B-2.1.2.7</v>
      </c>
    </row>
    <row r="34" spans="1:20" s="260" customFormat="1" ht="55.25" customHeight="1">
      <c r="A34" s="269" t="s">
        <v>433</v>
      </c>
      <c r="B34" s="277" t="s">
        <v>434</v>
      </c>
      <c r="C34" s="278" t="s">
        <v>415</v>
      </c>
      <c r="D34" s="279">
        <v>0</v>
      </c>
      <c r="E34" s="279">
        <v>2457</v>
      </c>
      <c r="F34" s="279">
        <v>2457</v>
      </c>
      <c r="G34" s="279">
        <v>2457</v>
      </c>
      <c r="H34" s="279">
        <v>2457</v>
      </c>
      <c r="I34" s="279">
        <v>2457</v>
      </c>
      <c r="J34" s="279"/>
      <c r="K34" s="280"/>
      <c r="L34" s="279">
        <v>2457</v>
      </c>
      <c r="M34" s="279">
        <v>2457</v>
      </c>
      <c r="N34" s="279">
        <v>2457</v>
      </c>
      <c r="O34" s="279">
        <v>2457</v>
      </c>
      <c r="P34" s="279">
        <v>2457</v>
      </c>
      <c r="Q34" s="279">
        <v>0</v>
      </c>
      <c r="R34" s="278" t="s">
        <v>416</v>
      </c>
      <c r="S34" s="282" t="s">
        <v>435</v>
      </c>
      <c r="T34" s="276" t="str">
        <f t="shared" si="3"/>
        <v>B-2.1.2.8</v>
      </c>
    </row>
    <row r="35" spans="1:20" s="260" customFormat="1" ht="55.25" customHeight="1">
      <c r="A35" s="269" t="s">
        <v>436</v>
      </c>
      <c r="B35" s="277" t="s">
        <v>437</v>
      </c>
      <c r="C35" s="278" t="s">
        <v>438</v>
      </c>
      <c r="D35" s="279">
        <v>30710</v>
      </c>
      <c r="E35" s="279">
        <v>49136</v>
      </c>
      <c r="F35" s="279">
        <v>49136</v>
      </c>
      <c r="G35" s="279">
        <v>49136</v>
      </c>
      <c r="H35" s="279">
        <v>49136</v>
      </c>
      <c r="I35" s="279">
        <v>49136</v>
      </c>
      <c r="J35" s="283"/>
      <c r="K35" s="284"/>
      <c r="L35" s="279">
        <v>49136</v>
      </c>
      <c r="M35" s="279">
        <v>49136</v>
      </c>
      <c r="N35" s="279">
        <v>49136</v>
      </c>
      <c r="O35" s="279">
        <v>49136</v>
      </c>
      <c r="P35" s="279">
        <v>49136</v>
      </c>
      <c r="Q35" s="279">
        <v>30710</v>
      </c>
      <c r="R35" s="285" t="s">
        <v>439</v>
      </c>
      <c r="S35" s="282" t="s">
        <v>440</v>
      </c>
      <c r="T35" s="276" t="str">
        <f t="shared" si="3"/>
        <v>B-2.1.2.9</v>
      </c>
    </row>
    <row r="36" spans="1:20" s="260" customFormat="1" ht="55.25" customHeight="1">
      <c r="A36" s="269" t="s">
        <v>441</v>
      </c>
      <c r="B36" s="270" t="s">
        <v>442</v>
      </c>
      <c r="C36" s="1956" t="s">
        <v>4110</v>
      </c>
      <c r="D36" s="279">
        <v>30710</v>
      </c>
      <c r="E36" s="279">
        <v>49136</v>
      </c>
      <c r="F36" s="279">
        <v>49136</v>
      </c>
      <c r="G36" s="279">
        <v>49136</v>
      </c>
      <c r="H36" s="279">
        <v>49136</v>
      </c>
      <c r="I36" s="279">
        <v>49136</v>
      </c>
      <c r="J36" s="272"/>
      <c r="K36" s="273"/>
      <c r="L36" s="279">
        <v>49136</v>
      </c>
      <c r="M36" s="279">
        <v>49136</v>
      </c>
      <c r="N36" s="279">
        <v>49136</v>
      </c>
      <c r="O36" s="279">
        <v>49136</v>
      </c>
      <c r="P36" s="279">
        <v>49136</v>
      </c>
      <c r="Q36" s="279">
        <v>30710</v>
      </c>
      <c r="R36" s="286" t="s">
        <v>443</v>
      </c>
      <c r="S36" s="287" t="s">
        <v>444</v>
      </c>
      <c r="T36" s="288" t="str">
        <f t="shared" si="3"/>
        <v>B-2.1.2.10</v>
      </c>
    </row>
    <row r="37" spans="1:20" s="260" customFormat="1" ht="25.25" customHeight="1">
      <c r="A37" s="2950" t="s">
        <v>406</v>
      </c>
      <c r="B37" s="2951"/>
      <c r="C37" s="2951"/>
      <c r="D37" s="2951"/>
      <c r="E37" s="2951"/>
      <c r="F37" s="2951"/>
      <c r="G37" s="2951"/>
      <c r="H37" s="2951"/>
      <c r="I37" s="2951"/>
      <c r="J37" s="2952"/>
      <c r="K37" s="261"/>
      <c r="L37" s="262"/>
      <c r="M37" s="262"/>
      <c r="N37" s="262"/>
      <c r="O37" s="262"/>
      <c r="P37" s="262"/>
      <c r="Q37" s="263"/>
      <c r="R37" s="262"/>
      <c r="S37" s="264"/>
      <c r="T37" s="265" t="s">
        <v>407</v>
      </c>
    </row>
    <row r="38" spans="1:20" s="260" customFormat="1" ht="55.25" customHeight="1">
      <c r="A38" s="266" t="s">
        <v>408</v>
      </c>
      <c r="B38" s="267" t="s">
        <v>355</v>
      </c>
      <c r="C38" s="267" t="s">
        <v>320</v>
      </c>
      <c r="D38" s="268">
        <v>2017</v>
      </c>
      <c r="E38" s="268">
        <v>2018</v>
      </c>
      <c r="F38" s="268">
        <v>2019</v>
      </c>
      <c r="G38" s="268">
        <v>2020</v>
      </c>
      <c r="H38" s="268">
        <v>2021</v>
      </c>
      <c r="I38" s="225">
        <v>2022</v>
      </c>
      <c r="J38" s="225" t="s">
        <v>223</v>
      </c>
      <c r="K38" s="225" t="s">
        <v>224</v>
      </c>
      <c r="L38" s="268">
        <v>2022</v>
      </c>
      <c r="M38" s="268">
        <v>2021</v>
      </c>
      <c r="N38" s="268">
        <v>2020</v>
      </c>
      <c r="O38" s="268">
        <v>2019</v>
      </c>
      <c r="P38" s="268">
        <v>2018</v>
      </c>
      <c r="Q38" s="268">
        <v>2017</v>
      </c>
      <c r="R38" s="267" t="s">
        <v>326</v>
      </c>
      <c r="S38" s="267" t="s">
        <v>409</v>
      </c>
      <c r="T38" s="266" t="s">
        <v>358</v>
      </c>
    </row>
    <row r="39" spans="1:20" s="260" customFormat="1" ht="55.25" customHeight="1">
      <c r="A39" s="269" t="s">
        <v>445</v>
      </c>
      <c r="B39" s="270" t="s">
        <v>446</v>
      </c>
      <c r="C39" s="278" t="s">
        <v>438</v>
      </c>
      <c r="D39" s="272">
        <v>0</v>
      </c>
      <c r="E39" s="272">
        <v>0</v>
      </c>
      <c r="F39" s="272">
        <v>0</v>
      </c>
      <c r="G39" s="272">
        <v>0</v>
      </c>
      <c r="H39" s="272">
        <v>0</v>
      </c>
      <c r="I39" s="272">
        <v>0</v>
      </c>
      <c r="J39" s="272"/>
      <c r="K39" s="273"/>
      <c r="L39" s="272">
        <v>0</v>
      </c>
      <c r="M39" s="272">
        <v>0</v>
      </c>
      <c r="N39" s="272">
        <v>0</v>
      </c>
      <c r="O39" s="272">
        <v>0</v>
      </c>
      <c r="P39" s="272">
        <v>0</v>
      </c>
      <c r="Q39" s="272">
        <v>0</v>
      </c>
      <c r="R39" s="286" t="s">
        <v>443</v>
      </c>
      <c r="S39" s="287" t="s">
        <v>447</v>
      </c>
      <c r="T39" s="288" t="str">
        <f t="shared" ref="T39:T44" si="4">A39</f>
        <v>B-2.1.2.11</v>
      </c>
    </row>
    <row r="40" spans="1:20" s="260" customFormat="1" ht="55.25" customHeight="1">
      <c r="A40" s="269" t="s">
        <v>448</v>
      </c>
      <c r="B40" s="270" t="s">
        <v>449</v>
      </c>
      <c r="C40" s="278" t="s">
        <v>438</v>
      </c>
      <c r="D40" s="272">
        <v>0</v>
      </c>
      <c r="E40" s="272">
        <v>0</v>
      </c>
      <c r="F40" s="272">
        <v>0</v>
      </c>
      <c r="G40" s="272">
        <v>0</v>
      </c>
      <c r="H40" s="272">
        <v>0</v>
      </c>
      <c r="I40" s="272">
        <v>0</v>
      </c>
      <c r="J40" s="272"/>
      <c r="K40" s="273"/>
      <c r="L40" s="272">
        <v>0</v>
      </c>
      <c r="M40" s="272">
        <v>0</v>
      </c>
      <c r="N40" s="272">
        <v>0</v>
      </c>
      <c r="O40" s="272">
        <v>0</v>
      </c>
      <c r="P40" s="272">
        <v>0</v>
      </c>
      <c r="Q40" s="272">
        <v>0</v>
      </c>
      <c r="R40" s="286" t="s">
        <v>443</v>
      </c>
      <c r="S40" s="287" t="s">
        <v>450</v>
      </c>
      <c r="T40" s="288" t="str">
        <f t="shared" si="4"/>
        <v>B-2.1.2.12</v>
      </c>
    </row>
    <row r="41" spans="1:20" s="260" customFormat="1" ht="55.25" customHeight="1">
      <c r="A41" s="269" t="s">
        <v>451</v>
      </c>
      <c r="B41" s="270" t="s">
        <v>452</v>
      </c>
      <c r="C41" s="278" t="s">
        <v>438</v>
      </c>
      <c r="D41" s="272">
        <v>0</v>
      </c>
      <c r="E41" s="272">
        <v>0</v>
      </c>
      <c r="F41" s="272">
        <v>0</v>
      </c>
      <c r="G41" s="272">
        <v>0</v>
      </c>
      <c r="H41" s="272">
        <v>0</v>
      </c>
      <c r="I41" s="272">
        <v>0</v>
      </c>
      <c r="J41" s="272"/>
      <c r="K41" s="273"/>
      <c r="L41" s="272">
        <v>0</v>
      </c>
      <c r="M41" s="272">
        <v>0</v>
      </c>
      <c r="N41" s="272">
        <v>0</v>
      </c>
      <c r="O41" s="272">
        <v>0</v>
      </c>
      <c r="P41" s="272">
        <v>0</v>
      </c>
      <c r="Q41" s="272">
        <v>0</v>
      </c>
      <c r="R41" s="286" t="s">
        <v>443</v>
      </c>
      <c r="S41" s="287" t="s">
        <v>453</v>
      </c>
      <c r="T41" s="288" t="str">
        <f t="shared" si="4"/>
        <v>B-2.1.2.13</v>
      </c>
    </row>
    <row r="42" spans="1:20" s="260" customFormat="1" ht="55.25" customHeight="1">
      <c r="A42" s="269" t="s">
        <v>454</v>
      </c>
      <c r="B42" s="270" t="s">
        <v>455</v>
      </c>
      <c r="C42" s="278" t="s">
        <v>438</v>
      </c>
      <c r="D42" s="272">
        <v>0</v>
      </c>
      <c r="E42" s="272">
        <v>0</v>
      </c>
      <c r="F42" s="272">
        <v>0</v>
      </c>
      <c r="G42" s="272">
        <v>0</v>
      </c>
      <c r="H42" s="272">
        <v>0</v>
      </c>
      <c r="I42" s="272">
        <v>0</v>
      </c>
      <c r="J42" s="272"/>
      <c r="K42" s="273"/>
      <c r="L42" s="272">
        <v>0</v>
      </c>
      <c r="M42" s="272">
        <v>0</v>
      </c>
      <c r="N42" s="272">
        <v>0</v>
      </c>
      <c r="O42" s="272">
        <v>0</v>
      </c>
      <c r="P42" s="272">
        <v>0</v>
      </c>
      <c r="Q42" s="272">
        <v>0</v>
      </c>
      <c r="R42" s="286" t="s">
        <v>443</v>
      </c>
      <c r="S42" s="287" t="s">
        <v>456</v>
      </c>
      <c r="T42" s="288" t="str">
        <f t="shared" si="4"/>
        <v>B-2.1.2.14</v>
      </c>
    </row>
    <row r="43" spans="1:20" s="260" customFormat="1" ht="55.25" customHeight="1">
      <c r="A43" s="269" t="s">
        <v>457</v>
      </c>
      <c r="B43" s="270" t="s">
        <v>458</v>
      </c>
      <c r="C43" s="278" t="s">
        <v>438</v>
      </c>
      <c r="D43" s="272">
        <v>0</v>
      </c>
      <c r="E43" s="272">
        <v>0</v>
      </c>
      <c r="F43" s="272">
        <v>0</v>
      </c>
      <c r="G43" s="272">
        <v>0</v>
      </c>
      <c r="H43" s="272">
        <v>0</v>
      </c>
      <c r="I43" s="272">
        <v>0</v>
      </c>
      <c r="J43" s="272"/>
      <c r="K43" s="273"/>
      <c r="L43" s="272">
        <v>0</v>
      </c>
      <c r="M43" s="272">
        <v>0</v>
      </c>
      <c r="N43" s="272">
        <v>0</v>
      </c>
      <c r="O43" s="272">
        <v>0</v>
      </c>
      <c r="P43" s="272">
        <v>0</v>
      </c>
      <c r="Q43" s="272">
        <v>0</v>
      </c>
      <c r="R43" s="286" t="s">
        <v>443</v>
      </c>
      <c r="S43" s="287" t="s">
        <v>459</v>
      </c>
      <c r="T43" s="288" t="str">
        <f t="shared" si="4"/>
        <v>B-2.1.2.15</v>
      </c>
    </row>
    <row r="44" spans="1:20" s="260" customFormat="1" ht="55.25" customHeight="1">
      <c r="A44" s="269" t="s">
        <v>460</v>
      </c>
      <c r="B44" s="270" t="s">
        <v>461</v>
      </c>
      <c r="C44" s="278" t="s">
        <v>438</v>
      </c>
      <c r="D44" s="272">
        <v>0</v>
      </c>
      <c r="E44" s="272">
        <v>0</v>
      </c>
      <c r="F44" s="272">
        <v>0</v>
      </c>
      <c r="G44" s="272">
        <v>0</v>
      </c>
      <c r="H44" s="272">
        <v>0</v>
      </c>
      <c r="I44" s="272">
        <v>0</v>
      </c>
      <c r="J44" s="272"/>
      <c r="K44" s="273"/>
      <c r="L44" s="272">
        <v>0</v>
      </c>
      <c r="M44" s="272">
        <v>0</v>
      </c>
      <c r="N44" s="272">
        <v>0</v>
      </c>
      <c r="O44" s="272">
        <v>0</v>
      </c>
      <c r="P44" s="272">
        <v>0</v>
      </c>
      <c r="Q44" s="272">
        <v>0</v>
      </c>
      <c r="R44" s="286" t="s">
        <v>443</v>
      </c>
      <c r="S44" s="287" t="s">
        <v>462</v>
      </c>
      <c r="T44" s="288" t="str">
        <f t="shared" si="4"/>
        <v>B-2.1.2.16</v>
      </c>
    </row>
    <row r="45" spans="1:20" s="260" customFormat="1" ht="55.25" customHeight="1">
      <c r="A45" s="269" t="s">
        <v>463</v>
      </c>
      <c r="B45" s="277" t="s">
        <v>464</v>
      </c>
      <c r="C45" s="278" t="s">
        <v>465</v>
      </c>
      <c r="D45" s="272" t="s">
        <v>466</v>
      </c>
      <c r="E45" s="272" t="s">
        <v>466</v>
      </c>
      <c r="F45" s="272" t="s">
        <v>466</v>
      </c>
      <c r="G45" s="272" t="s">
        <v>466</v>
      </c>
      <c r="H45" s="272" t="s">
        <v>466</v>
      </c>
      <c r="I45" s="272" t="s">
        <v>466</v>
      </c>
      <c r="J45" s="279"/>
      <c r="K45" s="280"/>
      <c r="L45" s="2749" t="s">
        <v>4838</v>
      </c>
      <c r="M45" s="2749" t="s">
        <v>4838</v>
      </c>
      <c r="N45" s="2749" t="s">
        <v>4838</v>
      </c>
      <c r="O45" s="2749" t="s">
        <v>4838</v>
      </c>
      <c r="P45" s="2749" t="s">
        <v>4838</v>
      </c>
      <c r="Q45" s="2749" t="s">
        <v>4838</v>
      </c>
      <c r="R45" s="278" t="s">
        <v>467</v>
      </c>
      <c r="S45" s="289" t="s">
        <v>468</v>
      </c>
      <c r="T45" s="288" t="str">
        <f>A45</f>
        <v>B-2.1.2.17</v>
      </c>
    </row>
    <row r="46" spans="1:20" s="260" customFormat="1" ht="55.25" customHeight="1">
      <c r="A46" s="269" t="s">
        <v>469</v>
      </c>
      <c r="B46" s="277" t="s">
        <v>470</v>
      </c>
      <c r="C46" s="258" t="s">
        <v>388</v>
      </c>
      <c r="D46" s="279">
        <v>0</v>
      </c>
      <c r="E46" s="279">
        <v>0</v>
      </c>
      <c r="F46" s="279">
        <v>0</v>
      </c>
      <c r="G46" s="279">
        <v>0</v>
      </c>
      <c r="H46" s="279">
        <v>0</v>
      </c>
      <c r="I46" s="279">
        <v>0</v>
      </c>
      <c r="J46" s="279"/>
      <c r="K46" s="280"/>
      <c r="L46" s="272">
        <v>0</v>
      </c>
      <c r="M46" s="272">
        <v>0</v>
      </c>
      <c r="N46" s="272">
        <v>0</v>
      </c>
      <c r="O46" s="272">
        <v>0</v>
      </c>
      <c r="P46" s="272">
        <v>0</v>
      </c>
      <c r="Q46" s="272">
        <v>0</v>
      </c>
      <c r="R46" s="234" t="s">
        <v>389</v>
      </c>
      <c r="S46" s="289" t="s">
        <v>471</v>
      </c>
      <c r="T46" s="290" t="str">
        <f>A46</f>
        <v>B-2.1.2.18</v>
      </c>
    </row>
    <row r="47" spans="1:20" s="260" customFormat="1" ht="15.5">
      <c r="A47" s="291" t="s">
        <v>472</v>
      </c>
      <c r="B47" s="292"/>
      <c r="C47" s="293"/>
      <c r="D47" s="294"/>
      <c r="E47" s="294"/>
      <c r="F47" s="294"/>
      <c r="G47" s="294"/>
      <c r="H47" s="294"/>
      <c r="I47" s="294"/>
      <c r="J47" s="294"/>
      <c r="K47" s="294"/>
      <c r="L47" s="294"/>
      <c r="M47" s="294"/>
      <c r="N47" s="294"/>
      <c r="O47" s="294"/>
      <c r="P47" s="294"/>
      <c r="Q47" s="294"/>
      <c r="R47" s="295"/>
      <c r="S47" s="296"/>
      <c r="T47" s="297" t="s">
        <v>473</v>
      </c>
    </row>
    <row r="48" spans="1:20" s="260" customFormat="1" ht="29.75" customHeight="1">
      <c r="A48" s="298" t="s">
        <v>474</v>
      </c>
      <c r="B48" s="292"/>
      <c r="C48" s="293"/>
      <c r="D48" s="294"/>
      <c r="E48" s="294"/>
      <c r="F48" s="294"/>
      <c r="G48" s="294"/>
      <c r="H48" s="294"/>
      <c r="I48" s="294"/>
      <c r="J48" s="294"/>
      <c r="K48" s="294"/>
      <c r="L48" s="294"/>
      <c r="M48" s="294"/>
      <c r="N48" s="294"/>
      <c r="O48" s="294"/>
      <c r="P48" s="294"/>
      <c r="Q48" s="294"/>
      <c r="R48" s="295"/>
      <c r="S48" s="296"/>
      <c r="T48" s="299" t="s">
        <v>475</v>
      </c>
    </row>
    <row r="49" spans="1:28" s="260" customFormat="1" ht="29.75" customHeight="1">
      <c r="A49" s="298" t="s">
        <v>476</v>
      </c>
      <c r="B49" s="292"/>
      <c r="C49" s="293"/>
      <c r="D49" s="294"/>
      <c r="E49" s="294"/>
      <c r="F49" s="294"/>
      <c r="G49" s="294"/>
      <c r="H49" s="294"/>
      <c r="I49" s="294"/>
      <c r="J49" s="294"/>
      <c r="K49" s="294"/>
      <c r="L49" s="294"/>
      <c r="M49" s="294"/>
      <c r="N49" s="294"/>
      <c r="O49" s="294"/>
      <c r="P49" s="294"/>
      <c r="Q49" s="294"/>
      <c r="R49" s="295"/>
      <c r="S49" s="296"/>
      <c r="T49" s="299" t="s">
        <v>477</v>
      </c>
    </row>
    <row r="50" spans="1:28" s="260" customFormat="1" ht="24" customHeight="1">
      <c r="A50" s="300" t="s">
        <v>478</v>
      </c>
      <c r="B50" s="301"/>
      <c r="C50" s="302"/>
      <c r="D50" s="303"/>
      <c r="E50" s="303"/>
      <c r="F50" s="304"/>
      <c r="G50" s="304"/>
      <c r="H50" s="304"/>
      <c r="I50" s="304"/>
      <c r="J50" s="305"/>
      <c r="K50" s="306"/>
      <c r="L50" s="304"/>
      <c r="M50" s="304"/>
      <c r="N50" s="304"/>
      <c r="O50" s="304"/>
      <c r="P50" s="303"/>
      <c r="Q50" s="303"/>
      <c r="R50" s="304"/>
      <c r="S50" s="307"/>
      <c r="T50" s="307" t="s">
        <v>479</v>
      </c>
    </row>
    <row r="51" spans="1:28" s="260" customFormat="1" ht="43.25" customHeight="1">
      <c r="A51" s="308" t="s">
        <v>408</v>
      </c>
      <c r="B51" s="267" t="s">
        <v>355</v>
      </c>
      <c r="C51" s="267" t="s">
        <v>320</v>
      </c>
      <c r="D51" s="268">
        <v>2017</v>
      </c>
      <c r="E51" s="268">
        <v>2018</v>
      </c>
      <c r="F51" s="268">
        <v>2019</v>
      </c>
      <c r="G51" s="268">
        <v>2020</v>
      </c>
      <c r="H51" s="268">
        <v>2021</v>
      </c>
      <c r="I51" s="309">
        <v>2022</v>
      </c>
      <c r="J51" s="225" t="s">
        <v>223</v>
      </c>
      <c r="K51" s="225" t="s">
        <v>224</v>
      </c>
      <c r="L51" s="309">
        <v>2022</v>
      </c>
      <c r="M51" s="268">
        <v>2021</v>
      </c>
      <c r="N51" s="268">
        <v>2020</v>
      </c>
      <c r="O51" s="268">
        <v>2019</v>
      </c>
      <c r="P51" s="268">
        <v>2018</v>
      </c>
      <c r="Q51" s="268">
        <v>2017</v>
      </c>
      <c r="R51" s="267" t="s">
        <v>326</v>
      </c>
      <c r="S51" s="267" t="s">
        <v>409</v>
      </c>
      <c r="T51" s="266" t="s">
        <v>358</v>
      </c>
    </row>
    <row r="52" spans="1:28" s="310" customFormat="1" ht="55.25" customHeight="1">
      <c r="A52" s="236" t="s">
        <v>480</v>
      </c>
      <c r="B52" s="311" t="s">
        <v>481</v>
      </c>
      <c r="C52" s="147" t="s">
        <v>482</v>
      </c>
      <c r="D52" s="312">
        <v>190</v>
      </c>
      <c r="E52" s="153">
        <v>150</v>
      </c>
      <c r="F52" s="153">
        <v>170</v>
      </c>
      <c r="G52" s="153">
        <v>195</v>
      </c>
      <c r="H52" s="153">
        <v>213</v>
      </c>
      <c r="I52" s="153">
        <v>240</v>
      </c>
      <c r="J52" s="153"/>
      <c r="K52" s="313"/>
      <c r="L52" s="153">
        <v>240</v>
      </c>
      <c r="M52" s="153">
        <v>213</v>
      </c>
      <c r="N52" s="153">
        <v>195</v>
      </c>
      <c r="O52" s="153">
        <v>170</v>
      </c>
      <c r="P52" s="153">
        <v>150</v>
      </c>
      <c r="Q52" s="312">
        <v>190</v>
      </c>
      <c r="R52" s="315" t="s">
        <v>483</v>
      </c>
      <c r="S52" s="289" t="s">
        <v>484</v>
      </c>
      <c r="T52" s="236" t="str">
        <f t="shared" ref="T52:T69" si="5">A52</f>
        <v>B-2.1.3.1</v>
      </c>
      <c r="U52" s="314"/>
      <c r="V52" s="314"/>
      <c r="W52" s="314"/>
      <c r="X52" s="314"/>
      <c r="Y52" s="314"/>
      <c r="Z52" s="314"/>
      <c r="AA52" s="314"/>
      <c r="AB52" s="314"/>
    </row>
    <row r="53" spans="1:28" s="310" customFormat="1" ht="55.25" customHeight="1">
      <c r="A53" s="236" t="s">
        <v>485</v>
      </c>
      <c r="B53" s="277" t="s">
        <v>486</v>
      </c>
      <c r="C53" s="147" t="s">
        <v>482</v>
      </c>
      <c r="D53" s="153">
        <v>97</v>
      </c>
      <c r="E53" s="153">
        <v>97</v>
      </c>
      <c r="F53" s="153">
        <v>97</v>
      </c>
      <c r="G53" s="153">
        <v>97</v>
      </c>
      <c r="H53" s="153">
        <v>97</v>
      </c>
      <c r="I53" s="153">
        <v>97</v>
      </c>
      <c r="J53" s="153"/>
      <c r="K53" s="313"/>
      <c r="L53" s="153">
        <v>97</v>
      </c>
      <c r="M53" s="153">
        <v>97</v>
      </c>
      <c r="N53" s="153">
        <v>97</v>
      </c>
      <c r="O53" s="153">
        <v>97</v>
      </c>
      <c r="P53" s="153">
        <v>97</v>
      </c>
      <c r="Q53" s="153">
        <v>97</v>
      </c>
      <c r="R53" s="315" t="s">
        <v>483</v>
      </c>
      <c r="S53" s="282" t="s">
        <v>487</v>
      </c>
      <c r="T53" s="236" t="str">
        <f t="shared" si="5"/>
        <v>B-2.1.3.2</v>
      </c>
      <c r="U53" s="314"/>
      <c r="V53" s="314"/>
      <c r="W53" s="314"/>
      <c r="X53" s="314"/>
      <c r="Y53" s="314"/>
      <c r="Z53" s="314"/>
      <c r="AA53" s="314"/>
      <c r="AB53" s="314"/>
    </row>
    <row r="54" spans="1:28" s="310" customFormat="1" ht="55.25" customHeight="1">
      <c r="A54" s="236" t="s">
        <v>488</v>
      </c>
      <c r="B54" s="277" t="s">
        <v>489</v>
      </c>
      <c r="C54" s="147" t="s">
        <v>482</v>
      </c>
      <c r="D54" s="312">
        <v>93</v>
      </c>
      <c r="E54" s="312">
        <v>53</v>
      </c>
      <c r="F54" s="312">
        <v>73</v>
      </c>
      <c r="G54" s="312">
        <v>98</v>
      </c>
      <c r="H54" s="312">
        <v>116</v>
      </c>
      <c r="I54" s="312">
        <v>143</v>
      </c>
      <c r="J54" s="153"/>
      <c r="K54" s="313"/>
      <c r="L54" s="312">
        <v>143</v>
      </c>
      <c r="M54" s="312">
        <v>116</v>
      </c>
      <c r="N54" s="312">
        <v>98</v>
      </c>
      <c r="O54" s="312">
        <v>73</v>
      </c>
      <c r="P54" s="312">
        <v>53</v>
      </c>
      <c r="Q54" s="312">
        <v>93</v>
      </c>
      <c r="R54" s="315" t="s">
        <v>483</v>
      </c>
      <c r="S54" s="282" t="s">
        <v>490</v>
      </c>
      <c r="T54" s="236" t="str">
        <f t="shared" si="5"/>
        <v>B-2.1.3.3</v>
      </c>
      <c r="U54" s="314"/>
      <c r="V54" s="314"/>
      <c r="W54" s="314"/>
      <c r="X54" s="314"/>
      <c r="Y54" s="314"/>
      <c r="Z54" s="314"/>
      <c r="AA54" s="314"/>
      <c r="AB54" s="314"/>
    </row>
    <row r="55" spans="1:28" s="310" customFormat="1" ht="55.25" customHeight="1">
      <c r="A55" s="236" t="s">
        <v>491</v>
      </c>
      <c r="B55" s="277" t="s">
        <v>492</v>
      </c>
      <c r="C55" s="316" t="s">
        <v>493</v>
      </c>
      <c r="D55" s="279">
        <v>25</v>
      </c>
      <c r="E55" s="279">
        <v>40</v>
      </c>
      <c r="F55" s="279">
        <v>40</v>
      </c>
      <c r="G55" s="279">
        <v>40</v>
      </c>
      <c r="H55" s="279">
        <v>40</v>
      </c>
      <c r="I55" s="279">
        <v>40</v>
      </c>
      <c r="J55" s="279"/>
      <c r="K55" s="280"/>
      <c r="L55" s="279">
        <v>40</v>
      </c>
      <c r="M55" s="279">
        <v>40</v>
      </c>
      <c r="N55" s="279">
        <v>40</v>
      </c>
      <c r="O55" s="279">
        <v>40</v>
      </c>
      <c r="P55" s="279">
        <v>40</v>
      </c>
      <c r="Q55" s="279">
        <v>25</v>
      </c>
      <c r="R55" s="274" t="s">
        <v>389</v>
      </c>
      <c r="S55" s="282" t="s">
        <v>494</v>
      </c>
      <c r="T55" s="236" t="str">
        <f t="shared" ref="T55:T57" si="6">A55</f>
        <v>B-2.1.3.4</v>
      </c>
      <c r="U55" s="314"/>
      <c r="V55" s="314"/>
      <c r="W55" s="314"/>
      <c r="X55" s="314"/>
      <c r="Y55" s="314"/>
      <c r="Z55" s="314"/>
      <c r="AA55" s="314"/>
      <c r="AB55" s="314"/>
    </row>
    <row r="56" spans="1:28" s="310" customFormat="1" ht="55.25" customHeight="1">
      <c r="A56" s="236" t="s">
        <v>495</v>
      </c>
      <c r="B56" s="277" t="s">
        <v>496</v>
      </c>
      <c r="C56" s="316" t="s">
        <v>497</v>
      </c>
      <c r="D56" s="317"/>
      <c r="E56" s="317"/>
      <c r="F56" s="317"/>
      <c r="G56" s="317"/>
      <c r="H56" s="317"/>
      <c r="I56" s="317"/>
      <c r="J56" s="317"/>
      <c r="K56" s="318"/>
      <c r="L56" s="317"/>
      <c r="M56" s="317"/>
      <c r="N56" s="317"/>
      <c r="O56" s="317"/>
      <c r="P56" s="317"/>
      <c r="Q56" s="317"/>
      <c r="R56" s="316" t="s">
        <v>498</v>
      </c>
      <c r="S56" s="282" t="s">
        <v>499</v>
      </c>
      <c r="T56" s="236" t="str">
        <f t="shared" si="6"/>
        <v>B-2.1.3.5</v>
      </c>
      <c r="U56" s="314"/>
      <c r="V56" s="314"/>
      <c r="W56" s="314"/>
      <c r="X56" s="314"/>
      <c r="Y56" s="314"/>
      <c r="Z56" s="314"/>
      <c r="AA56" s="314"/>
      <c r="AB56" s="314"/>
    </row>
    <row r="57" spans="1:28" s="310" customFormat="1" ht="55.25" customHeight="1">
      <c r="A57" s="236" t="s">
        <v>500</v>
      </c>
      <c r="B57" s="277" t="s">
        <v>501</v>
      </c>
      <c r="C57" s="319" t="s">
        <v>465</v>
      </c>
      <c r="D57" s="317">
        <v>16</v>
      </c>
      <c r="E57" s="317">
        <v>16</v>
      </c>
      <c r="F57" s="317">
        <v>16</v>
      </c>
      <c r="G57" s="317">
        <v>16</v>
      </c>
      <c r="H57" s="317">
        <v>16</v>
      </c>
      <c r="I57" s="317">
        <v>16</v>
      </c>
      <c r="J57" s="317"/>
      <c r="K57" s="318"/>
      <c r="L57" s="317">
        <v>16</v>
      </c>
      <c r="M57" s="317">
        <v>16</v>
      </c>
      <c r="N57" s="317">
        <v>16</v>
      </c>
      <c r="O57" s="317">
        <v>16</v>
      </c>
      <c r="P57" s="317">
        <v>16</v>
      </c>
      <c r="Q57" s="317">
        <v>16</v>
      </c>
      <c r="R57" s="319" t="s">
        <v>502</v>
      </c>
      <c r="S57" s="282" t="s">
        <v>503</v>
      </c>
      <c r="T57" s="236" t="str">
        <f t="shared" si="6"/>
        <v>B-2.1.3.6</v>
      </c>
      <c r="U57" s="314"/>
      <c r="V57" s="314"/>
      <c r="W57" s="314"/>
      <c r="X57" s="314"/>
      <c r="Y57" s="314"/>
      <c r="Z57" s="314"/>
      <c r="AA57" s="314"/>
      <c r="AB57" s="314"/>
    </row>
    <row r="58" spans="1:28" s="310" customFormat="1" ht="55.25" customHeight="1">
      <c r="A58" s="236" t="s">
        <v>504</v>
      </c>
      <c r="B58" s="277" t="s">
        <v>505</v>
      </c>
      <c r="C58" s="315" t="s">
        <v>388</v>
      </c>
      <c r="D58" s="279">
        <v>62</v>
      </c>
      <c r="E58" s="279">
        <v>81</v>
      </c>
      <c r="F58" s="279">
        <v>81</v>
      </c>
      <c r="G58" s="279">
        <v>81</v>
      </c>
      <c r="H58" s="279">
        <v>81</v>
      </c>
      <c r="I58" s="279">
        <v>81</v>
      </c>
      <c r="J58" s="279"/>
      <c r="K58" s="280"/>
      <c r="L58" s="279">
        <v>81</v>
      </c>
      <c r="M58" s="279">
        <v>81</v>
      </c>
      <c r="N58" s="279">
        <v>81</v>
      </c>
      <c r="O58" s="279">
        <v>81</v>
      </c>
      <c r="P58" s="279">
        <v>81</v>
      </c>
      <c r="Q58" s="279">
        <v>62</v>
      </c>
      <c r="R58" s="274" t="s">
        <v>389</v>
      </c>
      <c r="S58" s="281" t="s">
        <v>506</v>
      </c>
      <c r="T58" s="236" t="str">
        <f t="shared" si="5"/>
        <v>B-2.1.3.7</v>
      </c>
      <c r="U58" s="314"/>
      <c r="V58" s="314"/>
      <c r="W58" s="314"/>
      <c r="X58" s="314"/>
      <c r="Y58" s="314"/>
      <c r="Z58" s="314"/>
      <c r="AA58" s="314"/>
      <c r="AB58" s="314"/>
    </row>
    <row r="59" spans="1:28" s="310" customFormat="1" ht="55.25" customHeight="1">
      <c r="A59" s="236" t="s">
        <v>507</v>
      </c>
      <c r="B59" s="277" t="s">
        <v>508</v>
      </c>
      <c r="C59" s="128" t="s">
        <v>493</v>
      </c>
      <c r="D59" s="279">
        <v>5</v>
      </c>
      <c r="E59" s="279">
        <v>5</v>
      </c>
      <c r="F59" s="279">
        <v>5</v>
      </c>
      <c r="G59" s="279">
        <v>5</v>
      </c>
      <c r="H59" s="279">
        <v>5</v>
      </c>
      <c r="I59" s="279">
        <v>5</v>
      </c>
      <c r="J59" s="279"/>
      <c r="K59" s="280"/>
      <c r="L59" s="279">
        <v>5</v>
      </c>
      <c r="M59" s="279">
        <v>5</v>
      </c>
      <c r="N59" s="279">
        <v>5</v>
      </c>
      <c r="O59" s="279">
        <v>5</v>
      </c>
      <c r="P59" s="279">
        <v>5</v>
      </c>
      <c r="Q59" s="279">
        <v>5</v>
      </c>
      <c r="R59" s="274" t="s">
        <v>389</v>
      </c>
      <c r="S59" s="282" t="s">
        <v>509</v>
      </c>
      <c r="T59" s="236" t="str">
        <f t="shared" si="5"/>
        <v>B-2.1.3.8</v>
      </c>
      <c r="U59" s="314"/>
      <c r="V59" s="314"/>
      <c r="W59" s="314"/>
      <c r="X59" s="314"/>
      <c r="Y59" s="314"/>
      <c r="Z59" s="314"/>
      <c r="AA59" s="314"/>
      <c r="AB59" s="314"/>
    </row>
    <row r="60" spans="1:28" s="310" customFormat="1" ht="55.25" customHeight="1">
      <c r="A60" s="236" t="s">
        <v>510</v>
      </c>
      <c r="B60" s="277" t="s">
        <v>511</v>
      </c>
      <c r="C60" s="278" t="s">
        <v>438</v>
      </c>
      <c r="D60" s="279">
        <v>10950</v>
      </c>
      <c r="E60" s="279">
        <v>10950</v>
      </c>
      <c r="F60" s="279">
        <v>10950</v>
      </c>
      <c r="G60" s="279">
        <v>10950</v>
      </c>
      <c r="H60" s="279">
        <v>10950</v>
      </c>
      <c r="I60" s="279">
        <v>10950</v>
      </c>
      <c r="J60" s="279"/>
      <c r="K60" s="280"/>
      <c r="L60" s="279">
        <v>10950</v>
      </c>
      <c r="M60" s="279">
        <v>10950</v>
      </c>
      <c r="N60" s="279">
        <v>10950</v>
      </c>
      <c r="O60" s="279">
        <v>10950</v>
      </c>
      <c r="P60" s="279">
        <v>10950</v>
      </c>
      <c r="Q60" s="279">
        <v>10950</v>
      </c>
      <c r="R60" s="128" t="s">
        <v>512</v>
      </c>
      <c r="S60" s="281" t="s">
        <v>513</v>
      </c>
      <c r="T60" s="236" t="str">
        <f t="shared" si="5"/>
        <v>B-2.1.3.9</v>
      </c>
      <c r="U60" s="314"/>
      <c r="V60" s="314"/>
      <c r="W60" s="314"/>
      <c r="X60" s="314"/>
      <c r="Y60" s="314"/>
      <c r="Z60" s="314"/>
      <c r="AA60" s="314"/>
      <c r="AB60" s="314"/>
    </row>
    <row r="61" spans="1:28" s="260" customFormat="1" ht="24" customHeight="1">
      <c r="A61" s="320" t="s">
        <v>478</v>
      </c>
      <c r="B61" s="321"/>
      <c r="C61" s="322"/>
      <c r="D61" s="263"/>
      <c r="E61" s="263"/>
      <c r="F61" s="262"/>
      <c r="G61" s="262"/>
      <c r="H61" s="262"/>
      <c r="I61" s="262"/>
      <c r="J61" s="323"/>
      <c r="K61" s="261"/>
      <c r="L61" s="262"/>
      <c r="M61" s="262"/>
      <c r="N61" s="262"/>
      <c r="O61" s="262"/>
      <c r="P61" s="263"/>
      <c r="Q61" s="263"/>
      <c r="R61" s="262"/>
      <c r="S61" s="264"/>
      <c r="T61" s="324" t="s">
        <v>479</v>
      </c>
    </row>
    <row r="62" spans="1:28" s="310" customFormat="1" ht="55.25" customHeight="1">
      <c r="A62" s="308" t="s">
        <v>408</v>
      </c>
      <c r="B62" s="267" t="s">
        <v>355</v>
      </c>
      <c r="C62" s="267" t="s">
        <v>320</v>
      </c>
      <c r="D62" s="268">
        <v>2017</v>
      </c>
      <c r="E62" s="268">
        <v>2018</v>
      </c>
      <c r="F62" s="268">
        <v>2019</v>
      </c>
      <c r="G62" s="268">
        <v>2020</v>
      </c>
      <c r="H62" s="268">
        <v>2021</v>
      </c>
      <c r="I62" s="309">
        <v>2022</v>
      </c>
      <c r="J62" s="225" t="s">
        <v>223</v>
      </c>
      <c r="K62" s="225" t="s">
        <v>224</v>
      </c>
      <c r="L62" s="309">
        <v>2022</v>
      </c>
      <c r="M62" s="268">
        <v>2021</v>
      </c>
      <c r="N62" s="268">
        <v>2020</v>
      </c>
      <c r="O62" s="268">
        <v>2019</v>
      </c>
      <c r="P62" s="268">
        <v>2018</v>
      </c>
      <c r="Q62" s="268">
        <v>2017</v>
      </c>
      <c r="R62" s="267" t="s">
        <v>326</v>
      </c>
      <c r="S62" s="267" t="s">
        <v>409</v>
      </c>
      <c r="T62" s="266" t="s">
        <v>358</v>
      </c>
      <c r="U62" s="314"/>
      <c r="V62" s="314"/>
      <c r="W62" s="314"/>
      <c r="X62" s="314"/>
      <c r="Y62" s="314"/>
      <c r="Z62" s="314"/>
      <c r="AA62" s="314"/>
      <c r="AB62" s="314"/>
    </row>
    <row r="63" spans="1:28" s="310" customFormat="1" ht="55.25" customHeight="1">
      <c r="A63" s="236" t="s">
        <v>514</v>
      </c>
      <c r="B63" s="277" t="s">
        <v>515</v>
      </c>
      <c r="C63" s="128" t="s">
        <v>388</v>
      </c>
      <c r="D63" s="279">
        <v>6</v>
      </c>
      <c r="E63" s="279">
        <v>6</v>
      </c>
      <c r="F63" s="279">
        <v>6</v>
      </c>
      <c r="G63" s="279">
        <v>6</v>
      </c>
      <c r="H63" s="279">
        <v>6</v>
      </c>
      <c r="I63" s="279">
        <v>6</v>
      </c>
      <c r="J63" s="279"/>
      <c r="K63" s="280"/>
      <c r="L63" s="2750">
        <v>6</v>
      </c>
      <c r="M63" s="2750">
        <v>6</v>
      </c>
      <c r="N63" s="2750">
        <v>6</v>
      </c>
      <c r="O63" s="2750">
        <v>6</v>
      </c>
      <c r="P63" s="2750">
        <v>6</v>
      </c>
      <c r="Q63" s="2750">
        <v>6</v>
      </c>
      <c r="R63" s="274" t="s">
        <v>389</v>
      </c>
      <c r="S63" s="281" t="s">
        <v>516</v>
      </c>
      <c r="T63" s="236" t="str">
        <f t="shared" si="5"/>
        <v>B-2.1.3.10</v>
      </c>
      <c r="U63" s="314"/>
      <c r="V63" s="314"/>
      <c r="W63" s="314"/>
      <c r="X63" s="314"/>
      <c r="Y63" s="314"/>
      <c r="Z63" s="314"/>
      <c r="AA63" s="314"/>
      <c r="AB63" s="314"/>
    </row>
    <row r="64" spans="1:28" s="310" customFormat="1" ht="55.25" customHeight="1">
      <c r="A64" s="236" t="s">
        <v>517</v>
      </c>
      <c r="B64" s="325" t="s">
        <v>518</v>
      </c>
      <c r="C64" s="278" t="s">
        <v>438</v>
      </c>
      <c r="D64" s="279">
        <v>1400</v>
      </c>
      <c r="E64" s="279">
        <v>1400</v>
      </c>
      <c r="F64" s="279">
        <v>1400</v>
      </c>
      <c r="G64" s="279">
        <v>1400</v>
      </c>
      <c r="H64" s="279">
        <v>1400</v>
      </c>
      <c r="I64" s="279">
        <v>1400</v>
      </c>
      <c r="J64" s="279"/>
      <c r="K64" s="280"/>
      <c r="L64" s="2750">
        <v>1400</v>
      </c>
      <c r="M64" s="2750">
        <v>1400</v>
      </c>
      <c r="N64" s="2750">
        <v>1400</v>
      </c>
      <c r="O64" s="2750">
        <v>1400</v>
      </c>
      <c r="P64" s="2750">
        <v>1400</v>
      </c>
      <c r="Q64" s="2750">
        <v>1400</v>
      </c>
      <c r="R64" s="128" t="s">
        <v>512</v>
      </c>
      <c r="S64" s="326" t="s">
        <v>519</v>
      </c>
      <c r="T64" s="236" t="str">
        <f t="shared" si="5"/>
        <v>B-2.1.3.11</v>
      </c>
      <c r="U64" s="314"/>
      <c r="V64" s="314"/>
      <c r="W64" s="314"/>
      <c r="X64" s="314"/>
      <c r="Y64" s="314"/>
      <c r="Z64" s="314"/>
      <c r="AA64" s="314"/>
      <c r="AB64" s="314"/>
    </row>
    <row r="65" spans="1:28" s="310" customFormat="1" ht="55.25" customHeight="1">
      <c r="A65" s="236" t="s">
        <v>520</v>
      </c>
      <c r="B65" s="327" t="s">
        <v>521</v>
      </c>
      <c r="C65" s="147" t="s">
        <v>388</v>
      </c>
      <c r="D65" s="279">
        <v>1</v>
      </c>
      <c r="E65" s="279">
        <v>1</v>
      </c>
      <c r="F65" s="279">
        <v>1</v>
      </c>
      <c r="G65" s="279">
        <v>1</v>
      </c>
      <c r="H65" s="279">
        <v>1</v>
      </c>
      <c r="I65" s="279">
        <v>1</v>
      </c>
      <c r="J65" s="279"/>
      <c r="K65" s="280"/>
      <c r="L65" s="2750">
        <v>1</v>
      </c>
      <c r="M65" s="2750">
        <v>1</v>
      </c>
      <c r="N65" s="2750">
        <v>1</v>
      </c>
      <c r="O65" s="2750">
        <v>1</v>
      </c>
      <c r="P65" s="2750">
        <v>1</v>
      </c>
      <c r="Q65" s="2750">
        <v>1</v>
      </c>
      <c r="R65" s="274" t="s">
        <v>389</v>
      </c>
      <c r="S65" s="328" t="s">
        <v>522</v>
      </c>
      <c r="T65" s="236" t="str">
        <f t="shared" si="5"/>
        <v>B-2.1.3.12</v>
      </c>
      <c r="U65" s="314"/>
      <c r="V65" s="314"/>
      <c r="W65" s="314"/>
      <c r="X65" s="314"/>
      <c r="Y65" s="314"/>
      <c r="Z65" s="314"/>
      <c r="AA65" s="314"/>
      <c r="AB65" s="314"/>
    </row>
    <row r="66" spans="1:28" s="310" customFormat="1" ht="55.25" customHeight="1">
      <c r="A66" s="236" t="s">
        <v>523</v>
      </c>
      <c r="B66" s="277" t="s">
        <v>524</v>
      </c>
      <c r="C66" s="147" t="s">
        <v>388</v>
      </c>
      <c r="D66" s="1957" t="s">
        <v>1098</v>
      </c>
      <c r="E66" s="1957" t="s">
        <v>1098</v>
      </c>
      <c r="F66" s="1957" t="s">
        <v>1098</v>
      </c>
      <c r="G66" s="1957" t="s">
        <v>1098</v>
      </c>
      <c r="H66" s="1957" t="s">
        <v>1098</v>
      </c>
      <c r="I66" s="1957" t="s">
        <v>1098</v>
      </c>
      <c r="J66" s="153"/>
      <c r="K66" s="313"/>
      <c r="L66" s="2751" t="s">
        <v>4837</v>
      </c>
      <c r="M66" s="2751" t="s">
        <v>4837</v>
      </c>
      <c r="N66" s="2751" t="s">
        <v>4837</v>
      </c>
      <c r="O66" s="2751" t="s">
        <v>4837</v>
      </c>
      <c r="P66" s="2751" t="s">
        <v>4837</v>
      </c>
      <c r="Q66" s="2751" t="s">
        <v>4837</v>
      </c>
      <c r="R66" s="274" t="s">
        <v>389</v>
      </c>
      <c r="S66" s="282" t="s">
        <v>525</v>
      </c>
      <c r="T66" s="236" t="str">
        <f t="shared" si="5"/>
        <v>B-2.1.3.13</v>
      </c>
      <c r="U66" s="314"/>
      <c r="V66" s="314"/>
      <c r="W66" s="314"/>
      <c r="X66" s="314"/>
      <c r="Y66" s="314"/>
      <c r="Z66" s="314"/>
      <c r="AA66" s="314"/>
      <c r="AB66" s="314"/>
    </row>
    <row r="67" spans="1:28" s="310" customFormat="1" ht="55.25" customHeight="1">
      <c r="A67" s="236" t="s">
        <v>526</v>
      </c>
      <c r="B67" s="277" t="s">
        <v>527</v>
      </c>
      <c r="C67" s="329" t="s">
        <v>388</v>
      </c>
      <c r="D67" s="1958" t="s">
        <v>1098</v>
      </c>
      <c r="E67" s="1958" t="s">
        <v>1098</v>
      </c>
      <c r="F67" s="1958" t="s">
        <v>1098</v>
      </c>
      <c r="G67" s="1958" t="s">
        <v>1098</v>
      </c>
      <c r="H67" s="1958" t="s">
        <v>1098</v>
      </c>
      <c r="I67" s="1958" t="s">
        <v>1098</v>
      </c>
      <c r="J67" s="330"/>
      <c r="K67" s="331"/>
      <c r="L67" s="2751" t="s">
        <v>4837</v>
      </c>
      <c r="M67" s="2751" t="s">
        <v>4837</v>
      </c>
      <c r="N67" s="2751" t="s">
        <v>4837</v>
      </c>
      <c r="O67" s="2751" t="s">
        <v>4837</v>
      </c>
      <c r="P67" s="2751" t="s">
        <v>4837</v>
      </c>
      <c r="Q67" s="2751" t="s">
        <v>4837</v>
      </c>
      <c r="R67" s="274" t="s">
        <v>389</v>
      </c>
      <c r="S67" s="282" t="s">
        <v>528</v>
      </c>
      <c r="T67" s="236" t="str">
        <f t="shared" si="5"/>
        <v>B-2.1.3.14</v>
      </c>
      <c r="U67" s="314"/>
      <c r="V67" s="314"/>
      <c r="W67" s="314"/>
      <c r="X67" s="314"/>
      <c r="Y67" s="314"/>
      <c r="Z67" s="314"/>
      <c r="AA67" s="314"/>
      <c r="AB67" s="314"/>
    </row>
    <row r="68" spans="1:28" s="310" customFormat="1" ht="55.25" customHeight="1">
      <c r="A68" s="236" t="s">
        <v>529</v>
      </c>
      <c r="B68" s="277" t="s">
        <v>530</v>
      </c>
      <c r="C68" s="147" t="s">
        <v>493</v>
      </c>
      <c r="D68" s="153">
        <v>38</v>
      </c>
      <c r="E68" s="153">
        <v>38</v>
      </c>
      <c r="F68" s="153">
        <v>38</v>
      </c>
      <c r="G68" s="153">
        <v>38</v>
      </c>
      <c r="H68" s="153">
        <v>38</v>
      </c>
      <c r="I68" s="153">
        <v>38</v>
      </c>
      <c r="J68" s="153"/>
      <c r="K68" s="313"/>
      <c r="L68" s="2752">
        <v>38</v>
      </c>
      <c r="M68" s="2752">
        <v>38</v>
      </c>
      <c r="N68" s="2752">
        <v>38</v>
      </c>
      <c r="O68" s="2752">
        <v>38</v>
      </c>
      <c r="P68" s="2752">
        <v>38</v>
      </c>
      <c r="Q68" s="2752">
        <v>38</v>
      </c>
      <c r="R68" s="274" t="s">
        <v>389</v>
      </c>
      <c r="S68" s="282" t="s">
        <v>531</v>
      </c>
      <c r="T68" s="236" t="str">
        <f t="shared" si="5"/>
        <v>B-2.1.3.15</v>
      </c>
      <c r="U68" s="314"/>
      <c r="V68" s="314"/>
      <c r="W68" s="314"/>
      <c r="X68" s="314"/>
      <c r="Y68" s="314"/>
      <c r="Z68" s="314"/>
      <c r="AA68" s="314"/>
      <c r="AB68" s="314"/>
    </row>
    <row r="69" spans="1:28" s="310" customFormat="1" ht="55.25" customHeight="1">
      <c r="A69" s="236" t="s">
        <v>532</v>
      </c>
      <c r="B69" s="277" t="s">
        <v>533</v>
      </c>
      <c r="C69" s="147" t="s">
        <v>388</v>
      </c>
      <c r="D69" s="1957" t="s">
        <v>1098</v>
      </c>
      <c r="E69" s="1957" t="s">
        <v>1098</v>
      </c>
      <c r="F69" s="1957" t="s">
        <v>1098</v>
      </c>
      <c r="G69" s="1957" t="s">
        <v>1098</v>
      </c>
      <c r="H69" s="1957" t="s">
        <v>1098</v>
      </c>
      <c r="I69" s="1957" t="s">
        <v>1098</v>
      </c>
      <c r="J69" s="153"/>
      <c r="K69" s="313"/>
      <c r="L69" s="2751" t="s">
        <v>4837</v>
      </c>
      <c r="M69" s="2751" t="s">
        <v>4837</v>
      </c>
      <c r="N69" s="2751" t="s">
        <v>4837</v>
      </c>
      <c r="O69" s="2751" t="s">
        <v>4837</v>
      </c>
      <c r="P69" s="2751" t="s">
        <v>4837</v>
      </c>
      <c r="Q69" s="2751" t="s">
        <v>4837</v>
      </c>
      <c r="R69" s="274" t="s">
        <v>389</v>
      </c>
      <c r="S69" s="282" t="s">
        <v>534</v>
      </c>
      <c r="T69" s="236" t="str">
        <f t="shared" si="5"/>
        <v>B-2.1.3.16</v>
      </c>
      <c r="U69" s="314"/>
      <c r="V69" s="314"/>
      <c r="W69" s="314"/>
      <c r="X69" s="314"/>
      <c r="Y69" s="314"/>
      <c r="Z69" s="314"/>
      <c r="AA69" s="314"/>
      <c r="AB69" s="314"/>
    </row>
    <row r="70" spans="1:28" s="310" customFormat="1" ht="55.25" customHeight="1">
      <c r="A70" s="332"/>
      <c r="B70" s="292"/>
      <c r="C70" s="293"/>
      <c r="D70" s="333"/>
      <c r="E70" s="333"/>
      <c r="F70" s="333"/>
      <c r="G70" s="333"/>
      <c r="H70" s="333"/>
      <c r="I70" s="333"/>
      <c r="J70" s="333"/>
      <c r="K70" s="333"/>
      <c r="L70" s="333"/>
      <c r="M70" s="333"/>
      <c r="N70" s="333"/>
      <c r="O70" s="333"/>
      <c r="P70" s="333"/>
      <c r="Q70" s="333"/>
      <c r="R70" s="295"/>
      <c r="S70" s="334"/>
      <c r="T70" s="332"/>
      <c r="U70" s="314"/>
      <c r="V70" s="314"/>
      <c r="W70" s="314"/>
      <c r="X70" s="314"/>
      <c r="Y70" s="314"/>
      <c r="Z70" s="314"/>
      <c r="AA70" s="314"/>
      <c r="AB70" s="314"/>
    </row>
    <row r="72" spans="1:28" ht="20" customHeight="1">
      <c r="A72" s="198"/>
      <c r="B72" s="198"/>
      <c r="C72" s="335"/>
      <c r="D72" s="335"/>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row>
    <row r="83" spans="1:28">
      <c r="A83" s="336"/>
      <c r="B83" s="337"/>
      <c r="C83" s="338"/>
      <c r="D83" s="338"/>
      <c r="E83" s="339"/>
      <c r="F83" s="339"/>
      <c r="G83" s="339"/>
      <c r="H83" s="339"/>
      <c r="I83" s="339"/>
      <c r="J83" s="339"/>
      <c r="K83" s="338"/>
      <c r="L83" s="338"/>
      <c r="M83" s="339"/>
      <c r="N83" s="339"/>
      <c r="O83" s="339"/>
      <c r="P83" s="339"/>
      <c r="Q83" s="339"/>
      <c r="R83" s="339"/>
      <c r="S83" s="339"/>
      <c r="T83" s="340"/>
      <c r="U83" s="198"/>
      <c r="V83" s="198"/>
      <c r="W83" s="198"/>
      <c r="X83" s="198"/>
      <c r="Y83" s="198"/>
      <c r="Z83" s="198"/>
      <c r="AA83" s="198"/>
      <c r="AB83" s="198"/>
    </row>
    <row r="85" spans="1:28" ht="14.25" customHeight="1">
      <c r="A85" s="198"/>
      <c r="B85" s="198"/>
      <c r="C85" s="335"/>
      <c r="D85" s="335"/>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row>
  </sheetData>
  <protectedRanges>
    <protectedRange sqref="D20:J24 D10:J17 D27:J36 D39:J46 IV55 D63:J69 D52:J60 L10:Q17 L27:Q36 L39:Q44 L46:Q46 L52:Q60 L63:Q69" name="Range1"/>
  </protectedRanges>
  <mergeCells count="19">
    <mergeCell ref="A37:J37"/>
    <mergeCell ref="N5:O5"/>
    <mergeCell ref="C2:J2"/>
    <mergeCell ref="N2:O2"/>
    <mergeCell ref="C3:J3"/>
    <mergeCell ref="C4:J4"/>
    <mergeCell ref="K3:M3"/>
    <mergeCell ref="C6:J6"/>
    <mergeCell ref="K2:M2"/>
    <mergeCell ref="N3:O3"/>
    <mergeCell ref="K4:M4"/>
    <mergeCell ref="A8:J8"/>
    <mergeCell ref="A25:J25"/>
    <mergeCell ref="C1:J1"/>
    <mergeCell ref="N4:O4"/>
    <mergeCell ref="C5:J5"/>
    <mergeCell ref="N1:O1"/>
    <mergeCell ref="K5:M5"/>
    <mergeCell ref="K1:M1"/>
  </mergeCells>
  <printOptions horizontalCentered="1"/>
  <pageMargins left="0.23622047244094499" right="0.23622047244094499" top="0.70866141732283505" bottom="0.23622047244094499" header="0.196850393700787" footer="3.9370078740157501E-2"/>
  <pageSetup paperSize="9" scale="67" orientation="landscape" r:id="rId1"/>
  <headerFooter>
    <oddHeader>&amp;C&amp;K000000&amp;G</oddHeader>
    <oddFooter>&amp;R&amp;P of &amp;N</oddFooter>
    <firstFooter>&amp;R&amp;P of &amp;N</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rightToLeft="1" view="pageBreakPreview" topLeftCell="A6" zoomScale="25" zoomScaleNormal="40" zoomScaleSheetLayoutView="25" workbookViewId="0">
      <selection activeCell="F1" sqref="E1:F4"/>
    </sheetView>
  </sheetViews>
  <sheetFormatPr defaultColWidth="9" defaultRowHeight="12.5"/>
  <cols>
    <col min="1" max="1" width="11" customWidth="1"/>
    <col min="2" max="2" width="56.54296875" customWidth="1"/>
    <col min="3" max="3" width="41.453125" customWidth="1"/>
    <col min="4" max="5" width="100.54296875" customWidth="1"/>
    <col min="6" max="6" width="41.453125" customWidth="1"/>
    <col min="7" max="7" width="56.54296875" customWidth="1"/>
    <col min="8" max="8" width="11" customWidth="1"/>
  </cols>
  <sheetData>
    <row r="1" spans="1:8" ht="25.25" customHeight="1">
      <c r="A1" s="341" t="s">
        <v>196</v>
      </c>
      <c r="B1" s="155"/>
      <c r="C1" s="2694" t="s">
        <v>197</v>
      </c>
      <c r="D1" s="2694"/>
      <c r="E1" s="2753"/>
      <c r="F1" s="2748" t="s">
        <v>4806</v>
      </c>
      <c r="G1" s="344"/>
      <c r="H1" s="92" t="s">
        <v>198</v>
      </c>
    </row>
    <row r="2" spans="1:8" ht="25.25" customHeight="1">
      <c r="A2" s="93" t="s">
        <v>199</v>
      </c>
      <c r="B2" s="155"/>
      <c r="C2" s="2694" t="s">
        <v>200</v>
      </c>
      <c r="D2" s="2694"/>
      <c r="E2" s="2753"/>
      <c r="F2" s="2748" t="s">
        <v>4804</v>
      </c>
      <c r="G2" s="344"/>
      <c r="H2" s="92" t="s">
        <v>102</v>
      </c>
    </row>
    <row r="3" spans="1:8" ht="25.25" customHeight="1">
      <c r="A3" s="93" t="s">
        <v>201</v>
      </c>
      <c r="B3" s="155"/>
      <c r="C3" s="2694" t="s">
        <v>202</v>
      </c>
      <c r="D3" s="2694"/>
      <c r="E3" s="2917" t="s">
        <v>4805</v>
      </c>
      <c r="F3" s="2918"/>
      <c r="G3" s="344"/>
      <c r="H3" s="92" t="s">
        <v>104</v>
      </c>
    </row>
    <row r="4" spans="1:8" ht="25.25" customHeight="1">
      <c r="A4" s="93" t="s">
        <v>203</v>
      </c>
      <c r="B4" s="155"/>
      <c r="C4" s="2694" t="s">
        <v>204</v>
      </c>
      <c r="D4" s="2694"/>
      <c r="E4" s="2919" t="s">
        <v>204</v>
      </c>
      <c r="F4" s="2920"/>
      <c r="G4" s="344"/>
      <c r="H4" s="92" t="s">
        <v>106</v>
      </c>
    </row>
    <row r="5" spans="1:8" ht="40.25" customHeight="1">
      <c r="A5" s="93" t="s">
        <v>205</v>
      </c>
      <c r="B5" s="161"/>
      <c r="C5" s="2959"/>
      <c r="D5" s="2960"/>
      <c r="E5" s="342"/>
      <c r="F5" s="343"/>
      <c r="G5" s="344"/>
      <c r="H5" s="85" t="s">
        <v>108</v>
      </c>
    </row>
    <row r="6" spans="1:8" s="52" customFormat="1" ht="14">
      <c r="A6" s="202" t="s">
        <v>349</v>
      </c>
      <c r="B6" s="346"/>
      <c r="C6" s="346"/>
      <c r="D6" s="347"/>
      <c r="E6" s="348"/>
      <c r="F6" s="349"/>
      <c r="G6" s="170"/>
      <c r="H6" s="170" t="s">
        <v>535</v>
      </c>
    </row>
    <row r="7" spans="1:8" ht="24.75" customHeight="1">
      <c r="A7" s="350" t="s">
        <v>536</v>
      </c>
      <c r="B7" s="351"/>
      <c r="C7" s="351"/>
      <c r="D7" s="352"/>
      <c r="E7" s="353"/>
      <c r="F7" s="354"/>
      <c r="G7" s="355"/>
      <c r="H7" s="356" t="s">
        <v>537</v>
      </c>
    </row>
    <row r="8" spans="1:8" ht="24.75" customHeight="1">
      <c r="A8" s="357" t="s">
        <v>538</v>
      </c>
      <c r="B8" s="358"/>
      <c r="C8" s="358"/>
      <c r="D8" s="359"/>
      <c r="E8" s="360"/>
      <c r="F8" s="113"/>
      <c r="G8" s="113"/>
      <c r="H8" s="361" t="s">
        <v>539</v>
      </c>
    </row>
    <row r="9" spans="1:8" s="81" customFormat="1" ht="30" customHeight="1">
      <c r="A9" s="362" t="s">
        <v>210</v>
      </c>
      <c r="B9" s="363" t="s">
        <v>540</v>
      </c>
      <c r="C9" s="364" t="s">
        <v>541</v>
      </c>
      <c r="D9" s="225" t="s">
        <v>223</v>
      </c>
      <c r="E9" s="365" t="s">
        <v>224</v>
      </c>
      <c r="F9" s="366" t="s">
        <v>542</v>
      </c>
      <c r="G9" s="366" t="s">
        <v>543</v>
      </c>
      <c r="H9" s="366" t="s">
        <v>358</v>
      </c>
    </row>
    <row r="10" spans="1:8" ht="100.25" customHeight="1">
      <c r="A10" s="367" t="s">
        <v>544</v>
      </c>
      <c r="B10" s="368" t="s">
        <v>545</v>
      </c>
      <c r="C10" s="369" t="s">
        <v>546</v>
      </c>
      <c r="D10" s="1959" t="s">
        <v>4111</v>
      </c>
      <c r="E10" s="2755" t="s">
        <v>4841</v>
      </c>
      <c r="F10" s="2726" t="s">
        <v>3836</v>
      </c>
      <c r="G10" s="62" t="s">
        <v>547</v>
      </c>
      <c r="H10" s="367" t="str">
        <f t="shared" ref="H10:H15" si="0">A10</f>
        <v>B-2.2.1.1</v>
      </c>
    </row>
    <row r="11" spans="1:8" ht="100.25" customHeight="1">
      <c r="A11" s="367" t="s">
        <v>548</v>
      </c>
      <c r="B11" s="368" t="s">
        <v>549</v>
      </c>
      <c r="C11" s="1959" t="s">
        <v>1098</v>
      </c>
      <c r="D11" s="1960" t="s">
        <v>4112</v>
      </c>
      <c r="E11" s="2755" t="s">
        <v>4842</v>
      </c>
      <c r="F11" s="2726" t="s">
        <v>4837</v>
      </c>
      <c r="G11" s="57" t="s">
        <v>550</v>
      </c>
      <c r="H11" s="367" t="str">
        <f t="shared" si="0"/>
        <v>B-2.2.1.2</v>
      </c>
    </row>
    <row r="12" spans="1:8" ht="100.25" customHeight="1">
      <c r="A12" s="367" t="s">
        <v>551</v>
      </c>
      <c r="B12" s="370" t="s">
        <v>552</v>
      </c>
      <c r="C12" s="1959" t="s">
        <v>546</v>
      </c>
      <c r="D12" s="1959" t="s">
        <v>4113</v>
      </c>
      <c r="E12" s="2755" t="s">
        <v>4843</v>
      </c>
      <c r="F12" s="2726" t="s">
        <v>3836</v>
      </c>
      <c r="G12" s="62" t="s">
        <v>553</v>
      </c>
      <c r="H12" s="367" t="str">
        <f t="shared" si="0"/>
        <v>B-2.2.1.3</v>
      </c>
    </row>
    <row r="13" spans="1:8" ht="100.25" customHeight="1">
      <c r="A13" s="367" t="s">
        <v>554</v>
      </c>
      <c r="B13" s="368" t="s">
        <v>555</v>
      </c>
      <c r="C13" s="369" t="s">
        <v>546</v>
      </c>
      <c r="D13" s="1959" t="s">
        <v>4114</v>
      </c>
      <c r="E13" s="2755" t="s">
        <v>4844</v>
      </c>
      <c r="F13" s="2726" t="s">
        <v>3836</v>
      </c>
      <c r="G13" s="57" t="s">
        <v>556</v>
      </c>
      <c r="H13" s="367" t="str">
        <f t="shared" si="0"/>
        <v>B-2.2.1.4</v>
      </c>
    </row>
    <row r="14" spans="1:8" ht="100.25" customHeight="1">
      <c r="A14" s="367" t="s">
        <v>557</v>
      </c>
      <c r="B14" s="370" t="s">
        <v>558</v>
      </c>
      <c r="C14" s="369" t="s">
        <v>559</v>
      </c>
      <c r="D14" s="1960" t="s">
        <v>4115</v>
      </c>
      <c r="E14" s="2755" t="s">
        <v>4845</v>
      </c>
      <c r="F14" s="2726" t="s">
        <v>3828</v>
      </c>
      <c r="G14" s="62" t="s">
        <v>560</v>
      </c>
      <c r="H14" s="367" t="str">
        <f t="shared" si="0"/>
        <v>B-2.2.1.5</v>
      </c>
    </row>
    <row r="15" spans="1:8" ht="100.25" customHeight="1">
      <c r="A15" s="367" t="s">
        <v>561</v>
      </c>
      <c r="B15" s="370" t="s">
        <v>562</v>
      </c>
      <c r="C15" s="369" t="s">
        <v>563</v>
      </c>
      <c r="D15" s="1959" t="s">
        <v>564</v>
      </c>
      <c r="E15" s="2755" t="s">
        <v>4846</v>
      </c>
      <c r="F15" s="2726" t="s">
        <v>3828</v>
      </c>
      <c r="G15" s="62" t="s">
        <v>565</v>
      </c>
      <c r="H15" s="367" t="str">
        <f t="shared" si="0"/>
        <v>B-2.2.1.6</v>
      </c>
    </row>
    <row r="16" spans="1:8" ht="24" customHeight="1">
      <c r="A16" s="371" t="s">
        <v>566</v>
      </c>
      <c r="B16" s="372"/>
      <c r="C16" s="369"/>
      <c r="D16" s="369"/>
      <c r="E16" s="373"/>
      <c r="F16" s="374"/>
      <c r="G16" s="374"/>
      <c r="H16" s="375" t="s">
        <v>567</v>
      </c>
    </row>
    <row r="17" spans="1:8" s="81" customFormat="1" ht="24.75" customHeight="1">
      <c r="A17" s="362" t="s">
        <v>210</v>
      </c>
      <c r="B17" s="363" t="s">
        <v>540</v>
      </c>
      <c r="C17" s="2754" t="s">
        <v>541</v>
      </c>
      <c r="D17" s="2754" t="s">
        <v>223</v>
      </c>
      <c r="E17" s="365" t="s">
        <v>224</v>
      </c>
      <c r="F17" s="366" t="s">
        <v>542</v>
      </c>
      <c r="G17" s="366" t="s">
        <v>543</v>
      </c>
      <c r="H17" s="366" t="s">
        <v>358</v>
      </c>
    </row>
    <row r="18" spans="1:8" ht="100.25" customHeight="1">
      <c r="A18" s="367" t="s">
        <v>568</v>
      </c>
      <c r="B18" s="376" t="s">
        <v>569</v>
      </c>
      <c r="C18" s="1959" t="s">
        <v>546</v>
      </c>
      <c r="D18" s="1959" t="s">
        <v>4116</v>
      </c>
      <c r="E18" s="2755" t="s">
        <v>4849</v>
      </c>
      <c r="F18" s="2726" t="s">
        <v>3836</v>
      </c>
      <c r="G18" s="62" t="s">
        <v>570</v>
      </c>
      <c r="H18" s="367" t="str">
        <f t="shared" ref="H18:H23" si="1">A18</f>
        <v>B-2.2.2.1</v>
      </c>
    </row>
    <row r="19" spans="1:8" ht="100.25" customHeight="1">
      <c r="A19" s="367" t="s">
        <v>571</v>
      </c>
      <c r="B19" s="376" t="s">
        <v>572</v>
      </c>
      <c r="C19" s="1959" t="s">
        <v>4117</v>
      </c>
      <c r="D19" s="1960" t="s">
        <v>4118</v>
      </c>
      <c r="E19" s="2755" t="s">
        <v>4850</v>
      </c>
      <c r="F19" s="2726" t="s">
        <v>4840</v>
      </c>
      <c r="G19" s="2039" t="s">
        <v>573</v>
      </c>
      <c r="H19" s="367" t="str">
        <f t="shared" si="1"/>
        <v>B-2.2.2.2</v>
      </c>
    </row>
    <row r="20" spans="1:8" ht="100.25" customHeight="1">
      <c r="A20" s="367" t="s">
        <v>574</v>
      </c>
      <c r="B20" s="376" t="s">
        <v>575</v>
      </c>
      <c r="C20" s="369" t="s">
        <v>563</v>
      </c>
      <c r="D20" s="369"/>
      <c r="E20" s="2756"/>
      <c r="F20" s="2726" t="s">
        <v>3828</v>
      </c>
      <c r="G20" s="62" t="s">
        <v>576</v>
      </c>
      <c r="H20" s="367" t="str">
        <f t="shared" si="1"/>
        <v>B-2.2.2.3</v>
      </c>
    </row>
    <row r="21" spans="1:8" ht="100.25" customHeight="1">
      <c r="A21" s="367" t="s">
        <v>577</v>
      </c>
      <c r="B21" s="376" t="s">
        <v>578</v>
      </c>
      <c r="C21" s="369" t="s">
        <v>559</v>
      </c>
      <c r="D21" s="369" t="s">
        <v>579</v>
      </c>
      <c r="E21" s="2755" t="s">
        <v>4847</v>
      </c>
      <c r="F21" s="2726" t="s">
        <v>3828</v>
      </c>
      <c r="G21" s="62" t="s">
        <v>580</v>
      </c>
      <c r="H21" s="367" t="str">
        <f t="shared" si="1"/>
        <v>B-2.2.2.4</v>
      </c>
    </row>
    <row r="22" spans="1:8" ht="100.25" customHeight="1">
      <c r="A22" s="367" t="s">
        <v>581</v>
      </c>
      <c r="B22" s="376" t="s">
        <v>582</v>
      </c>
      <c r="C22" s="369" t="s">
        <v>546</v>
      </c>
      <c r="D22" s="369"/>
      <c r="E22" s="2757"/>
      <c r="F22" s="2726" t="s">
        <v>3836</v>
      </c>
      <c r="G22" s="62" t="s">
        <v>583</v>
      </c>
      <c r="H22" s="367" t="str">
        <f t="shared" si="1"/>
        <v>B-2.2.2.5</v>
      </c>
    </row>
    <row r="23" spans="1:8" ht="100.25" customHeight="1">
      <c r="A23" s="367" t="s">
        <v>584</v>
      </c>
      <c r="B23" s="376" t="s">
        <v>585</v>
      </c>
      <c r="C23" s="369" t="s">
        <v>546</v>
      </c>
      <c r="D23" s="369" t="s">
        <v>586</v>
      </c>
      <c r="E23" s="2756" t="s">
        <v>4848</v>
      </c>
      <c r="F23" s="2726" t="s">
        <v>3836</v>
      </c>
      <c r="G23" s="377" t="s">
        <v>587</v>
      </c>
      <c r="H23" s="367" t="str">
        <f t="shared" si="1"/>
        <v>B-2.2.2.6</v>
      </c>
    </row>
    <row r="24" spans="1:8" ht="24.75" customHeight="1">
      <c r="A24" s="357" t="s">
        <v>588</v>
      </c>
      <c r="B24" s="358"/>
      <c r="C24" s="358"/>
      <c r="D24" s="359"/>
      <c r="E24" s="360"/>
      <c r="F24" s="113"/>
      <c r="G24" s="113"/>
      <c r="H24" s="361" t="s">
        <v>589</v>
      </c>
    </row>
    <row r="25" spans="1:8" s="81" customFormat="1" ht="24" customHeight="1">
      <c r="A25" s="362" t="s">
        <v>210</v>
      </c>
      <c r="B25" s="363" t="s">
        <v>540</v>
      </c>
      <c r="C25" s="364" t="s">
        <v>541</v>
      </c>
      <c r="D25" s="225" t="s">
        <v>223</v>
      </c>
      <c r="E25" s="365" t="s">
        <v>224</v>
      </c>
      <c r="F25" s="366" t="s">
        <v>542</v>
      </c>
      <c r="G25" s="366" t="s">
        <v>543</v>
      </c>
      <c r="H25" s="366" t="s">
        <v>358</v>
      </c>
    </row>
    <row r="26" spans="1:8" ht="99" customHeight="1">
      <c r="A26" s="367" t="s">
        <v>590</v>
      </c>
      <c r="B26" s="370" t="s">
        <v>591</v>
      </c>
      <c r="C26" s="369" t="s">
        <v>546</v>
      </c>
      <c r="D26" s="1959" t="s">
        <v>4119</v>
      </c>
      <c r="E26" s="2756" t="s">
        <v>4851</v>
      </c>
      <c r="F26" s="2726" t="s">
        <v>3836</v>
      </c>
      <c r="G26" s="62" t="s">
        <v>592</v>
      </c>
      <c r="H26" s="367" t="str">
        <f t="shared" ref="H26:H32" si="2">A26</f>
        <v>B-2.2.3.1</v>
      </c>
    </row>
    <row r="27" spans="1:8" ht="99" customHeight="1">
      <c r="A27" s="367" t="s">
        <v>593</v>
      </c>
      <c r="B27" s="370" t="s">
        <v>594</v>
      </c>
      <c r="C27" s="369" t="s">
        <v>559</v>
      </c>
      <c r="D27" s="1959" t="s">
        <v>4120</v>
      </c>
      <c r="E27" s="2756" t="s">
        <v>4852</v>
      </c>
      <c r="F27" s="2726" t="s">
        <v>3828</v>
      </c>
      <c r="G27" s="62" t="s">
        <v>595</v>
      </c>
      <c r="H27" s="367" t="str">
        <f t="shared" ref="H27:H28" si="3">A27</f>
        <v>B-2.2.3.2</v>
      </c>
    </row>
    <row r="28" spans="1:8" ht="99" customHeight="1">
      <c r="A28" s="367" t="s">
        <v>596</v>
      </c>
      <c r="B28" s="370" t="s">
        <v>597</v>
      </c>
      <c r="C28" s="1959" t="s">
        <v>559</v>
      </c>
      <c r="D28" s="1959" t="s">
        <v>4121</v>
      </c>
      <c r="E28" s="2755" t="s">
        <v>4855</v>
      </c>
      <c r="F28" s="2726" t="s">
        <v>3828</v>
      </c>
      <c r="G28" s="62" t="s">
        <v>598</v>
      </c>
      <c r="H28" s="367" t="str">
        <f t="shared" si="3"/>
        <v>B-2.2.3.3</v>
      </c>
    </row>
    <row r="29" spans="1:8" ht="99" customHeight="1">
      <c r="A29" s="367" t="s">
        <v>599</v>
      </c>
      <c r="B29" s="370" t="s">
        <v>600</v>
      </c>
      <c r="C29" s="369" t="s">
        <v>559</v>
      </c>
      <c r="D29" s="1960" t="s">
        <v>4122</v>
      </c>
      <c r="E29" s="2755" t="s">
        <v>4854</v>
      </c>
      <c r="F29" s="2726" t="s">
        <v>3828</v>
      </c>
      <c r="G29" s="62" t="s">
        <v>601</v>
      </c>
      <c r="H29" s="367" t="str">
        <f t="shared" si="2"/>
        <v>B-2.2.3.4</v>
      </c>
    </row>
    <row r="30" spans="1:8" ht="99" customHeight="1">
      <c r="A30" s="367" t="s">
        <v>602</v>
      </c>
      <c r="B30" s="370" t="s">
        <v>603</v>
      </c>
      <c r="C30" s="369" t="s">
        <v>559</v>
      </c>
      <c r="D30" s="1959" t="s">
        <v>4123</v>
      </c>
      <c r="E30" s="2756" t="s">
        <v>4853</v>
      </c>
      <c r="F30" s="2726" t="s">
        <v>3828</v>
      </c>
      <c r="G30" s="62" t="s">
        <v>604</v>
      </c>
      <c r="H30" s="367" t="str">
        <f t="shared" si="2"/>
        <v>B-2.2.3.5</v>
      </c>
    </row>
    <row r="31" spans="1:8" ht="99" customHeight="1">
      <c r="A31" s="367" t="s">
        <v>605</v>
      </c>
      <c r="B31" s="370" t="s">
        <v>606</v>
      </c>
      <c r="C31" s="369" t="s">
        <v>607</v>
      </c>
      <c r="D31" s="1959" t="s">
        <v>4124</v>
      </c>
      <c r="E31" s="2756" t="s">
        <v>4839</v>
      </c>
      <c r="F31" s="2726" t="s">
        <v>4839</v>
      </c>
      <c r="G31" s="62" t="s">
        <v>608</v>
      </c>
      <c r="H31" s="367" t="str">
        <f t="shared" si="2"/>
        <v>B-2.2.3.6</v>
      </c>
    </row>
    <row r="32" spans="1:8" ht="99" customHeight="1">
      <c r="A32" s="367" t="s">
        <v>609</v>
      </c>
      <c r="B32" s="370" t="s">
        <v>610</v>
      </c>
      <c r="C32" s="1959" t="s">
        <v>563</v>
      </c>
      <c r="D32" s="369" t="s">
        <v>611</v>
      </c>
      <c r="E32" s="2758" t="s">
        <v>2110</v>
      </c>
      <c r="F32" s="2726" t="s">
        <v>3828</v>
      </c>
      <c r="G32" s="62" t="s">
        <v>612</v>
      </c>
      <c r="H32" s="367" t="str">
        <f t="shared" si="2"/>
        <v>B-2.2.3.7</v>
      </c>
    </row>
    <row r="33" spans="1:8" ht="17.5">
      <c r="A33" s="291" t="s">
        <v>472</v>
      </c>
      <c r="B33" s="378"/>
      <c r="C33" s="378"/>
      <c r="D33" s="379"/>
      <c r="E33" s="379"/>
      <c r="H33" t="s">
        <v>473</v>
      </c>
    </row>
    <row r="34" spans="1:8" ht="15" customHeight="1">
      <c r="A34" s="2958" t="s">
        <v>613</v>
      </c>
      <c r="B34" s="2958"/>
      <c r="C34" s="2958"/>
      <c r="D34" s="2958"/>
      <c r="E34" s="2957" t="s">
        <v>614</v>
      </c>
      <c r="F34" s="2957"/>
      <c r="G34" s="2957"/>
      <c r="H34" s="2957"/>
    </row>
    <row r="35" spans="1:8" ht="27.75" customHeight="1">
      <c r="A35" s="2958"/>
      <c r="B35" s="2958"/>
      <c r="C35" s="2958"/>
      <c r="D35" s="2958"/>
      <c r="E35" s="2957"/>
      <c r="F35" s="2957"/>
      <c r="G35" s="2957"/>
      <c r="H35" s="2957"/>
    </row>
    <row r="36" spans="1:8" ht="17.5">
      <c r="A36" s="378"/>
      <c r="B36" s="378"/>
      <c r="C36" s="378"/>
      <c r="D36" s="379"/>
      <c r="E36" s="379"/>
    </row>
    <row r="37" spans="1:8" ht="14">
      <c r="A37" s="378"/>
      <c r="B37" s="378"/>
      <c r="C37" s="378"/>
      <c r="D37" s="380"/>
      <c r="E37" s="380"/>
    </row>
    <row r="38" spans="1:8" ht="14">
      <c r="A38" s="378"/>
      <c r="B38" s="378"/>
      <c r="C38" s="378"/>
      <c r="D38" s="380"/>
      <c r="E38" s="380"/>
    </row>
    <row r="39" spans="1:8" ht="14">
      <c r="A39" s="378"/>
      <c r="B39" s="378"/>
      <c r="C39" s="378"/>
      <c r="D39" s="380"/>
      <c r="E39" s="380"/>
    </row>
    <row r="40" spans="1:8" ht="14">
      <c r="A40" s="378"/>
      <c r="B40" s="378"/>
      <c r="C40" s="378"/>
      <c r="D40" s="380"/>
      <c r="E40" s="380"/>
    </row>
    <row r="41" spans="1:8" ht="14">
      <c r="A41" s="378"/>
      <c r="B41" s="378"/>
      <c r="C41" s="378"/>
      <c r="D41" s="380"/>
      <c r="E41" s="380"/>
    </row>
    <row r="42" spans="1:8" ht="14">
      <c r="A42" s="378"/>
      <c r="B42" s="378"/>
      <c r="C42" s="378"/>
      <c r="D42" s="380"/>
      <c r="E42" s="380"/>
    </row>
    <row r="43" spans="1:8" ht="14">
      <c r="A43" s="378"/>
      <c r="B43" s="378"/>
      <c r="C43" s="378"/>
      <c r="D43" s="380"/>
      <c r="E43" s="380"/>
    </row>
    <row r="44" spans="1:8" ht="14">
      <c r="A44" s="378"/>
      <c r="B44" s="378"/>
      <c r="C44" s="378"/>
      <c r="D44" s="380"/>
      <c r="E44" s="380"/>
    </row>
    <row r="45" spans="1:8" ht="14">
      <c r="A45" s="380"/>
      <c r="B45" s="380"/>
      <c r="C45" s="380"/>
    </row>
  </sheetData>
  <sheetProtection insertColumns="0" insertRows="0" autoFilter="0"/>
  <mergeCells count="5">
    <mergeCell ref="E3:F3"/>
    <mergeCell ref="E4:F4"/>
    <mergeCell ref="E34:H35"/>
    <mergeCell ref="A34:D35"/>
    <mergeCell ref="C5:D5"/>
  </mergeCells>
  <printOptions horizontalCentered="1"/>
  <pageMargins left="0.23622047244094499" right="0.23622047244094499" top="0.70866141732283505" bottom="0.23622047244094499" header="0.196850393700787" footer="3.9370078740157501E-2"/>
  <pageSetup paperSize="9" scale="53" orientation="landscape" r:id="rId1"/>
  <headerFooter>
    <oddHeader>&amp;C&amp;K000000&amp;G</oddHeader>
    <oddFooter>&amp;R&amp;P of &amp;N</oddFooter>
    <firstFooter>&amp;R&amp;P of &amp;N</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73"/>
  <sheetViews>
    <sheetView rightToLeft="1" view="pageBreakPreview" topLeftCell="A63" zoomScale="70" zoomScaleNormal="55" zoomScaleSheetLayoutView="70" workbookViewId="0">
      <selection activeCell="AG45" sqref="AG45"/>
    </sheetView>
  </sheetViews>
  <sheetFormatPr defaultColWidth="9" defaultRowHeight="14"/>
  <cols>
    <col min="1" max="1" width="10.6328125" style="381" customWidth="1"/>
    <col min="2" max="3" width="22.6328125" style="381" customWidth="1"/>
    <col min="4" max="4" width="19" style="382" customWidth="1"/>
    <col min="5" max="5" width="17" style="382" customWidth="1"/>
    <col min="6" max="6" width="14.6328125" style="382" customWidth="1"/>
    <col min="7" max="16" width="11.54296875" style="381" customWidth="1"/>
    <col min="17" max="18" width="30.54296875" style="381" customWidth="1"/>
    <col min="19" max="19" width="18.81640625" style="381" customWidth="1"/>
    <col min="20" max="28" width="11.54296875" style="381" customWidth="1"/>
    <col min="29" max="29" width="16.453125" style="382" customWidth="1"/>
    <col min="30" max="30" width="20.453125" style="382" customWidth="1"/>
    <col min="31" max="31" width="14.6328125" style="382" customWidth="1"/>
    <col min="32" max="32" width="22.6328125" style="381" customWidth="1"/>
    <col min="33" max="33" width="22" style="381" customWidth="1"/>
    <col min="34" max="34" width="12.08984375" style="381" customWidth="1"/>
    <col min="35" max="256" width="9.36328125" style="381" customWidth="1"/>
  </cols>
  <sheetData>
    <row r="1" spans="1:34" ht="25.25" customHeight="1">
      <c r="A1" s="83" t="s">
        <v>196</v>
      </c>
      <c r="B1" s="383"/>
      <c r="C1" s="383"/>
      <c r="D1" s="2768" t="s">
        <v>4060</v>
      </c>
      <c r="E1" s="2769"/>
      <c r="F1" s="2769"/>
      <c r="G1" s="2769"/>
      <c r="H1" s="2769"/>
      <c r="I1" s="2769"/>
      <c r="J1" s="2769"/>
      <c r="K1" s="2769"/>
      <c r="L1" s="2769"/>
      <c r="M1" s="2769"/>
      <c r="N1" s="1220"/>
      <c r="O1" s="2771"/>
      <c r="P1" s="2771"/>
      <c r="Q1" s="2771"/>
      <c r="R1" s="2772"/>
      <c r="S1" s="358"/>
      <c r="T1" s="358"/>
      <c r="U1" s="385"/>
      <c r="V1" s="385"/>
      <c r="W1" s="385"/>
      <c r="X1" s="385"/>
      <c r="Y1" s="385"/>
      <c r="Z1" s="385"/>
      <c r="AA1" s="385"/>
      <c r="AB1" s="385"/>
      <c r="AC1" s="384"/>
      <c r="AD1" s="2753"/>
      <c r="AE1" s="2748" t="s">
        <v>4806</v>
      </c>
      <c r="AF1" s="383"/>
      <c r="AG1" s="383"/>
      <c r="AH1" s="92" t="s">
        <v>198</v>
      </c>
    </row>
    <row r="2" spans="1:34" s="386" customFormat="1" ht="25.25" customHeight="1">
      <c r="A2" s="93" t="s">
        <v>199</v>
      </c>
      <c r="B2" s="383"/>
      <c r="C2" s="383"/>
      <c r="D2" s="2768" t="s">
        <v>4125</v>
      </c>
      <c r="E2" s="2769"/>
      <c r="F2" s="2769"/>
      <c r="G2" s="2769"/>
      <c r="H2" s="2769"/>
      <c r="I2" s="2769"/>
      <c r="J2" s="2769"/>
      <c r="K2" s="2769"/>
      <c r="L2" s="2769"/>
      <c r="M2" s="2769"/>
      <c r="N2" s="1220"/>
      <c r="O2" s="2773"/>
      <c r="P2" s="2773"/>
      <c r="Q2" s="2773"/>
      <c r="R2" s="1220"/>
      <c r="S2" s="372"/>
      <c r="T2" s="372"/>
      <c r="U2" s="387"/>
      <c r="V2" s="2767"/>
      <c r="W2" s="387"/>
      <c r="X2" s="385"/>
      <c r="Y2" s="385"/>
      <c r="Z2" s="385"/>
      <c r="AA2" s="385"/>
      <c r="AB2" s="385"/>
      <c r="AC2" s="384"/>
      <c r="AD2" s="2753"/>
      <c r="AE2" s="2748" t="s">
        <v>4862</v>
      </c>
      <c r="AF2" s="383"/>
      <c r="AG2" s="383"/>
      <c r="AH2" s="92" t="s">
        <v>102</v>
      </c>
    </row>
    <row r="3" spans="1:34" s="386" customFormat="1" ht="25.25" customHeight="1">
      <c r="A3" s="93" t="s">
        <v>201</v>
      </c>
      <c r="B3" s="383"/>
      <c r="C3" s="383"/>
      <c r="D3" s="2768" t="s">
        <v>4126</v>
      </c>
      <c r="E3" s="2769"/>
      <c r="F3" s="2769"/>
      <c r="G3" s="2769"/>
      <c r="H3" s="2769"/>
      <c r="I3" s="2769"/>
      <c r="J3" s="2769"/>
      <c r="K3" s="2769"/>
      <c r="L3" s="2769"/>
      <c r="M3" s="2769"/>
      <c r="N3" s="1220"/>
      <c r="O3" s="2773"/>
      <c r="P3" s="2773"/>
      <c r="Q3" s="2773"/>
      <c r="R3" s="1220"/>
      <c r="S3" s="372"/>
      <c r="T3" s="372"/>
      <c r="U3" s="387"/>
      <c r="V3" s="387"/>
      <c r="W3" s="387"/>
      <c r="X3" s="385"/>
      <c r="Y3" s="387"/>
      <c r="Z3" s="385"/>
      <c r="AA3" s="385"/>
      <c r="AB3" s="385"/>
      <c r="AC3" s="384"/>
      <c r="AD3" s="2917" t="s">
        <v>4863</v>
      </c>
      <c r="AE3" s="2918"/>
      <c r="AF3" s="383"/>
      <c r="AG3" s="383"/>
      <c r="AH3" s="92" t="s">
        <v>104</v>
      </c>
    </row>
    <row r="4" spans="1:34" s="386" customFormat="1" ht="25.25" customHeight="1">
      <c r="A4" s="93" t="s">
        <v>203</v>
      </c>
      <c r="B4" s="383"/>
      <c r="C4" s="383"/>
      <c r="D4" s="2770">
        <v>45235</v>
      </c>
      <c r="E4" s="2769"/>
      <c r="F4" s="2769"/>
      <c r="G4" s="2769"/>
      <c r="H4" s="2769"/>
      <c r="I4" s="2769"/>
      <c r="J4" s="2769"/>
      <c r="K4" s="2769"/>
      <c r="L4" s="2769"/>
      <c r="M4" s="2769"/>
      <c r="N4" s="1220"/>
      <c r="O4" s="2773"/>
      <c r="P4" s="2773"/>
      <c r="Q4" s="2773"/>
      <c r="R4" s="1220"/>
      <c r="S4" s="372"/>
      <c r="T4" s="372"/>
      <c r="U4" s="387"/>
      <c r="V4" s="2766"/>
      <c r="W4" s="387"/>
      <c r="X4" s="385"/>
      <c r="Y4" s="385"/>
      <c r="Z4" s="385"/>
      <c r="AA4" s="385"/>
      <c r="AB4" s="385"/>
      <c r="AC4" s="384"/>
      <c r="AD4" s="2919">
        <v>45235</v>
      </c>
      <c r="AE4" s="2920"/>
      <c r="AF4" s="383"/>
      <c r="AG4" s="383"/>
      <c r="AH4" s="92" t="s">
        <v>106</v>
      </c>
    </row>
    <row r="5" spans="1:34" s="388" customFormat="1" ht="40.25" customHeight="1">
      <c r="A5" s="389" t="s">
        <v>205</v>
      </c>
      <c r="B5" s="383"/>
      <c r="C5" s="383"/>
      <c r="D5" s="390"/>
      <c r="E5" s="390"/>
      <c r="F5" s="390"/>
      <c r="G5" s="360"/>
      <c r="H5" s="385"/>
      <c r="I5" s="385"/>
      <c r="J5" s="385"/>
      <c r="K5" s="385"/>
      <c r="L5" s="385"/>
      <c r="M5" s="385"/>
      <c r="N5" s="385"/>
      <c r="O5" s="385"/>
      <c r="P5" s="358"/>
      <c r="Q5" s="164"/>
      <c r="R5" s="371"/>
      <c r="S5" s="372"/>
      <c r="T5" s="372"/>
      <c r="U5" s="387"/>
      <c r="V5" s="387"/>
      <c r="W5" s="387"/>
      <c r="X5" s="387"/>
      <c r="Y5" s="385"/>
      <c r="Z5" s="385"/>
      <c r="AA5" s="385"/>
      <c r="AB5" s="385"/>
      <c r="AC5" s="390"/>
      <c r="AD5" s="390"/>
      <c r="AE5" s="390"/>
      <c r="AF5" s="383"/>
      <c r="AG5" s="383"/>
      <c r="AH5" s="85" t="s">
        <v>108</v>
      </c>
    </row>
    <row r="6" spans="1:34" s="386" customFormat="1">
      <c r="A6" s="391" t="s">
        <v>349</v>
      </c>
      <c r="B6" s="103"/>
      <c r="C6" s="392"/>
      <c r="D6" s="393"/>
      <c r="E6" s="393"/>
      <c r="F6" s="393"/>
      <c r="G6" s="392"/>
      <c r="H6" s="394"/>
      <c r="I6" s="394"/>
      <c r="J6" s="394"/>
      <c r="K6" s="394"/>
      <c r="L6" s="394"/>
      <c r="M6" s="394"/>
      <c r="N6" s="394"/>
      <c r="O6" s="392"/>
      <c r="P6" s="395"/>
      <c r="Q6" s="170"/>
      <c r="R6" s="396"/>
      <c r="S6" s="397"/>
      <c r="T6" s="397"/>
      <c r="U6" s="398"/>
      <c r="V6" s="398"/>
      <c r="W6" s="398"/>
      <c r="X6" s="398"/>
      <c r="Y6" s="398"/>
      <c r="Z6" s="398"/>
      <c r="AA6" s="392"/>
      <c r="AB6" s="392"/>
      <c r="AC6" s="393"/>
      <c r="AD6" s="393"/>
      <c r="AE6" s="393"/>
      <c r="AF6" s="395"/>
      <c r="AG6" s="395"/>
      <c r="AH6" s="170" t="s">
        <v>615</v>
      </c>
    </row>
    <row r="7" spans="1:34" s="386" customFormat="1" ht="25.25" customHeight="1">
      <c r="A7" s="399" t="s">
        <v>536</v>
      </c>
      <c r="B7" s="400"/>
      <c r="C7" s="401"/>
      <c r="D7" s="402"/>
      <c r="E7" s="402"/>
      <c r="F7" s="402"/>
      <c r="G7" s="401"/>
      <c r="H7" s="401"/>
      <c r="I7" s="401"/>
      <c r="J7" s="401"/>
      <c r="K7" s="401"/>
      <c r="L7" s="401"/>
      <c r="M7" s="401"/>
      <c r="N7" s="401"/>
      <c r="O7" s="401"/>
      <c r="P7" s="403"/>
      <c r="Q7" s="404"/>
      <c r="R7" s="405"/>
      <c r="S7" s="400"/>
      <c r="T7" s="400"/>
      <c r="U7" s="401"/>
      <c r="V7" s="401"/>
      <c r="W7" s="401"/>
      <c r="X7" s="401"/>
      <c r="Y7" s="401"/>
      <c r="Z7" s="401"/>
      <c r="AA7" s="401"/>
      <c r="AB7" s="401"/>
      <c r="AC7" s="406"/>
      <c r="AD7" s="406"/>
      <c r="AE7" s="406"/>
      <c r="AF7" s="403"/>
      <c r="AG7" s="403"/>
      <c r="AH7" s="407" t="s">
        <v>537</v>
      </c>
    </row>
    <row r="8" spans="1:34" ht="25.5" customHeight="1">
      <c r="A8" s="320" t="s">
        <v>616</v>
      </c>
      <c r="B8" s="408"/>
      <c r="C8" s="385"/>
      <c r="D8" s="409"/>
      <c r="E8" s="409"/>
      <c r="F8" s="409"/>
      <c r="G8" s="385"/>
      <c r="H8" s="410"/>
      <c r="I8" s="410"/>
      <c r="J8" s="410"/>
      <c r="K8" s="410"/>
      <c r="L8" s="411"/>
      <c r="M8" s="412"/>
      <c r="N8" s="411"/>
      <c r="O8" s="411"/>
      <c r="P8" s="410"/>
      <c r="Q8" s="413"/>
      <c r="R8" s="218"/>
      <c r="S8" s="408"/>
      <c r="T8" s="408"/>
      <c r="U8" s="385"/>
      <c r="V8" s="385"/>
      <c r="W8" s="410"/>
      <c r="X8" s="410"/>
      <c r="Y8" s="410"/>
      <c r="Z8" s="410"/>
      <c r="AA8" s="410"/>
      <c r="AB8" s="411"/>
      <c r="AC8" s="414"/>
      <c r="AD8" s="414"/>
      <c r="AE8" s="414"/>
      <c r="AF8" s="410"/>
      <c r="AG8" s="410"/>
      <c r="AH8" s="413" t="s">
        <v>617</v>
      </c>
    </row>
    <row r="9" spans="1:34" ht="25.5" customHeight="1">
      <c r="A9" s="2991" t="s">
        <v>210</v>
      </c>
      <c r="B9" s="2963" t="s">
        <v>618</v>
      </c>
      <c r="C9" s="2963" t="s">
        <v>619</v>
      </c>
      <c r="D9" s="2975" t="s">
        <v>620</v>
      </c>
      <c r="E9" s="2976"/>
      <c r="F9" s="2977"/>
      <c r="G9" s="2996" t="s">
        <v>621</v>
      </c>
      <c r="H9" s="2961" t="s">
        <v>622</v>
      </c>
      <c r="I9" s="2961" t="s">
        <v>623</v>
      </c>
      <c r="J9" s="2961" t="s">
        <v>624</v>
      </c>
      <c r="K9" s="2961" t="s">
        <v>625</v>
      </c>
      <c r="L9" s="2961" t="s">
        <v>626</v>
      </c>
      <c r="M9" s="2963" t="s">
        <v>627</v>
      </c>
      <c r="N9" s="2963" t="s">
        <v>628</v>
      </c>
      <c r="O9" s="2979" t="s">
        <v>629</v>
      </c>
      <c r="P9" s="2961" t="s">
        <v>630</v>
      </c>
      <c r="Q9" s="2961" t="s">
        <v>631</v>
      </c>
      <c r="R9" s="2961" t="s">
        <v>224</v>
      </c>
      <c r="S9" s="2961" t="s">
        <v>632</v>
      </c>
      <c r="T9" s="2961" t="s">
        <v>633</v>
      </c>
      <c r="U9" s="2961" t="s">
        <v>634</v>
      </c>
      <c r="V9" s="2961" t="s">
        <v>635</v>
      </c>
      <c r="W9" s="2961" t="s">
        <v>636</v>
      </c>
      <c r="X9" s="2961" t="s">
        <v>637</v>
      </c>
      <c r="Y9" s="2961" t="s">
        <v>638</v>
      </c>
      <c r="Z9" s="2963" t="s">
        <v>639</v>
      </c>
      <c r="AA9" s="2961" t="s">
        <v>640</v>
      </c>
      <c r="AB9" s="2961" t="s">
        <v>641</v>
      </c>
      <c r="AC9" s="2975" t="s">
        <v>642</v>
      </c>
      <c r="AD9" s="2976"/>
      <c r="AE9" s="2977"/>
      <c r="AF9" s="2961" t="s">
        <v>643</v>
      </c>
      <c r="AG9" s="2961" t="s">
        <v>644</v>
      </c>
      <c r="AH9" s="2961" t="s">
        <v>358</v>
      </c>
    </row>
    <row r="10" spans="1:34" s="415" customFormat="1" ht="35.25" customHeight="1">
      <c r="A10" s="2992"/>
      <c r="B10" s="2964"/>
      <c r="C10" s="2964"/>
      <c r="D10" s="2762" t="s">
        <v>645</v>
      </c>
      <c r="E10" s="2762" t="s">
        <v>646</v>
      </c>
      <c r="F10" s="2762" t="s">
        <v>647</v>
      </c>
      <c r="G10" s="2997"/>
      <c r="H10" s="2962"/>
      <c r="I10" s="2962"/>
      <c r="J10" s="2962"/>
      <c r="K10" s="2962"/>
      <c r="L10" s="2962"/>
      <c r="M10" s="2964"/>
      <c r="N10" s="2964"/>
      <c r="O10" s="2980"/>
      <c r="P10" s="2962"/>
      <c r="Q10" s="2962"/>
      <c r="R10" s="2962"/>
      <c r="S10" s="2962"/>
      <c r="T10" s="2962"/>
      <c r="U10" s="2962"/>
      <c r="V10" s="2962"/>
      <c r="W10" s="2962"/>
      <c r="X10" s="2962"/>
      <c r="Y10" s="2962"/>
      <c r="Z10" s="2964"/>
      <c r="AA10" s="2962"/>
      <c r="AB10" s="2962"/>
      <c r="AC10" s="2762" t="s">
        <v>648</v>
      </c>
      <c r="AD10" s="2762" t="s">
        <v>649</v>
      </c>
      <c r="AE10" s="2762" t="s">
        <v>650</v>
      </c>
      <c r="AF10" s="2962"/>
      <c r="AG10" s="2962"/>
      <c r="AH10" s="2962"/>
    </row>
    <row r="11" spans="1:34" s="416" customFormat="1" ht="45" customHeight="1">
      <c r="A11" s="417" t="s">
        <v>651</v>
      </c>
      <c r="B11" s="418" t="s">
        <v>652</v>
      </c>
      <c r="C11" s="419" t="s">
        <v>653</v>
      </c>
      <c r="D11" s="2761"/>
      <c r="E11" s="2761"/>
      <c r="F11" s="2761"/>
      <c r="G11" s="419">
        <v>101</v>
      </c>
      <c r="H11" s="420">
        <v>12</v>
      </c>
      <c r="I11" s="420">
        <v>1984</v>
      </c>
      <c r="J11" s="420">
        <v>148</v>
      </c>
      <c r="K11" s="420">
        <v>7.71</v>
      </c>
      <c r="L11" s="420">
        <v>20.8</v>
      </c>
      <c r="M11" s="421">
        <v>1</v>
      </c>
      <c r="N11" s="419">
        <v>1</v>
      </c>
      <c r="O11" s="419" t="s">
        <v>654</v>
      </c>
      <c r="P11" s="1962" t="s">
        <v>655</v>
      </c>
      <c r="Q11" s="422"/>
      <c r="R11" s="417"/>
      <c r="S11" s="2764" t="s">
        <v>4857</v>
      </c>
      <c r="T11" s="2764" t="s">
        <v>4856</v>
      </c>
      <c r="U11" s="423">
        <f>IF(N11&gt;0,N11,"")</f>
        <v>1</v>
      </c>
      <c r="V11" s="424">
        <f>IF(M11&gt;0,M11,"")</f>
        <v>1</v>
      </c>
      <c r="W11" s="420">
        <v>20.8</v>
      </c>
      <c r="X11" s="420">
        <v>7.71</v>
      </c>
      <c r="Y11" s="420">
        <v>148</v>
      </c>
      <c r="Z11" s="420">
        <v>1984</v>
      </c>
      <c r="AA11" s="420">
        <v>12</v>
      </c>
      <c r="AB11" s="419">
        <v>101</v>
      </c>
      <c r="AC11" s="2759"/>
      <c r="AD11" s="2760"/>
      <c r="AE11" s="2760"/>
      <c r="AF11" s="419" t="s">
        <v>653</v>
      </c>
      <c r="AG11" s="2763" t="s">
        <v>4858</v>
      </c>
      <c r="AH11" s="417" t="str">
        <f t="shared" ref="AH11:AH50" si="0">A11</f>
        <v>B-2.2.4.1.1</v>
      </c>
    </row>
    <row r="12" spans="1:34" s="416" customFormat="1" ht="45" customHeight="1">
      <c r="A12" s="417" t="s">
        <v>656</v>
      </c>
      <c r="B12" s="418" t="s">
        <v>652</v>
      </c>
      <c r="C12" s="419" t="s">
        <v>657</v>
      </c>
      <c r="D12" s="2761"/>
      <c r="E12" s="2761"/>
      <c r="F12" s="2761"/>
      <c r="G12" s="419">
        <v>86</v>
      </c>
      <c r="H12" s="420">
        <v>12</v>
      </c>
      <c r="I12" s="420">
        <v>1984</v>
      </c>
      <c r="J12" s="420">
        <v>144</v>
      </c>
      <c r="K12" s="420">
        <v>6.9</v>
      </c>
      <c r="L12" s="420">
        <v>18.63</v>
      </c>
      <c r="M12" s="421">
        <v>1</v>
      </c>
      <c r="N12" s="419">
        <v>1</v>
      </c>
      <c r="O12" s="419" t="s">
        <v>654</v>
      </c>
      <c r="P12" s="419" t="s">
        <v>655</v>
      </c>
      <c r="Q12" s="422"/>
      <c r="R12" s="417"/>
      <c r="S12" s="2764" t="s">
        <v>4857</v>
      </c>
      <c r="T12" s="2764" t="s">
        <v>4856</v>
      </c>
      <c r="U12" s="423">
        <f t="shared" ref="U12:U50" si="1">IF(N12&gt;0,N12,"")</f>
        <v>1</v>
      </c>
      <c r="V12" s="424">
        <f t="shared" ref="V12:V50" si="2">IF(M12&gt;0,M12,"")</f>
        <v>1</v>
      </c>
      <c r="W12" s="420">
        <v>18.63</v>
      </c>
      <c r="X12" s="420">
        <v>6.9</v>
      </c>
      <c r="Y12" s="420">
        <v>144</v>
      </c>
      <c r="Z12" s="420">
        <v>1984</v>
      </c>
      <c r="AA12" s="420">
        <v>12</v>
      </c>
      <c r="AB12" s="419">
        <v>86</v>
      </c>
      <c r="AC12" s="2759"/>
      <c r="AD12" s="2760"/>
      <c r="AE12" s="2760"/>
      <c r="AF12" s="419" t="s">
        <v>657</v>
      </c>
      <c r="AG12" s="2763" t="s">
        <v>4858</v>
      </c>
      <c r="AH12" s="417" t="str">
        <f t="shared" si="0"/>
        <v>B-2.2.4.1.2</v>
      </c>
    </row>
    <row r="13" spans="1:34" s="416" customFormat="1" ht="45" customHeight="1">
      <c r="A13" s="417" t="s">
        <v>658</v>
      </c>
      <c r="B13" s="418" t="s">
        <v>652</v>
      </c>
      <c r="C13" s="419" t="s">
        <v>659</v>
      </c>
      <c r="D13" s="2761"/>
      <c r="E13" s="2761"/>
      <c r="F13" s="2761"/>
      <c r="G13" s="419">
        <v>98</v>
      </c>
      <c r="H13" s="420">
        <v>12</v>
      </c>
      <c r="I13" s="420">
        <v>1984</v>
      </c>
      <c r="J13" s="420">
        <v>140</v>
      </c>
      <c r="K13" s="420">
        <v>6.36</v>
      </c>
      <c r="L13" s="420">
        <v>17</v>
      </c>
      <c r="M13" s="421">
        <v>1</v>
      </c>
      <c r="N13" s="419">
        <v>1</v>
      </c>
      <c r="O13" s="419" t="s">
        <v>654</v>
      </c>
      <c r="P13" s="419" t="s">
        <v>655</v>
      </c>
      <c r="Q13" s="422"/>
      <c r="R13" s="417"/>
      <c r="S13" s="2764" t="s">
        <v>4857</v>
      </c>
      <c r="T13" s="2764" t="s">
        <v>4856</v>
      </c>
      <c r="U13" s="423">
        <f t="shared" si="1"/>
        <v>1</v>
      </c>
      <c r="V13" s="424">
        <f t="shared" si="2"/>
        <v>1</v>
      </c>
      <c r="W13" s="420">
        <v>17</v>
      </c>
      <c r="X13" s="420">
        <v>6.36</v>
      </c>
      <c r="Y13" s="420">
        <v>140</v>
      </c>
      <c r="Z13" s="420">
        <v>1984</v>
      </c>
      <c r="AA13" s="420">
        <v>12</v>
      </c>
      <c r="AB13" s="419">
        <v>98</v>
      </c>
      <c r="AC13" s="2759"/>
      <c r="AD13" s="2760"/>
      <c r="AE13" s="2760"/>
      <c r="AF13" s="419" t="s">
        <v>659</v>
      </c>
      <c r="AG13" s="2763" t="s">
        <v>4858</v>
      </c>
      <c r="AH13" s="417" t="str">
        <f t="shared" si="0"/>
        <v>B-2.2.4.1.3</v>
      </c>
    </row>
    <row r="14" spans="1:34" s="416" customFormat="1" ht="45" customHeight="1">
      <c r="A14" s="417" t="s">
        <v>660</v>
      </c>
      <c r="B14" s="418" t="s">
        <v>652</v>
      </c>
      <c r="C14" s="419" t="s">
        <v>661</v>
      </c>
      <c r="D14" s="2761"/>
      <c r="E14" s="2761"/>
      <c r="F14" s="2761"/>
      <c r="G14" s="419">
        <v>70</v>
      </c>
      <c r="H14" s="420">
        <v>12</v>
      </c>
      <c r="I14" s="420">
        <v>1984</v>
      </c>
      <c r="J14" s="420">
        <v>72</v>
      </c>
      <c r="K14" s="420">
        <v>15</v>
      </c>
      <c r="L14" s="420">
        <v>25.5</v>
      </c>
      <c r="M14" s="421">
        <v>1</v>
      </c>
      <c r="N14" s="419">
        <v>1</v>
      </c>
      <c r="O14" s="419" t="s">
        <v>654</v>
      </c>
      <c r="P14" s="419" t="s">
        <v>655</v>
      </c>
      <c r="Q14" s="422"/>
      <c r="R14" s="417"/>
      <c r="S14" s="2764" t="s">
        <v>4857</v>
      </c>
      <c r="T14" s="2764" t="s">
        <v>4856</v>
      </c>
      <c r="U14" s="423">
        <f t="shared" si="1"/>
        <v>1</v>
      </c>
      <c r="V14" s="424">
        <f t="shared" si="2"/>
        <v>1</v>
      </c>
      <c r="W14" s="420">
        <v>25.5</v>
      </c>
      <c r="X14" s="420">
        <v>15</v>
      </c>
      <c r="Y14" s="420">
        <v>72</v>
      </c>
      <c r="Z14" s="420">
        <v>1984</v>
      </c>
      <c r="AA14" s="420">
        <v>12</v>
      </c>
      <c r="AB14" s="419">
        <v>70</v>
      </c>
      <c r="AC14" s="2759"/>
      <c r="AD14" s="2760"/>
      <c r="AE14" s="2760"/>
      <c r="AF14" s="419" t="s">
        <v>661</v>
      </c>
      <c r="AG14" s="2763" t="s">
        <v>4858</v>
      </c>
      <c r="AH14" s="417" t="str">
        <f t="shared" si="0"/>
        <v>B-2.2.4.1.4</v>
      </c>
    </row>
    <row r="15" spans="1:34" s="416" customFormat="1" ht="45" customHeight="1">
      <c r="A15" s="417" t="s">
        <v>662</v>
      </c>
      <c r="B15" s="418" t="s">
        <v>652</v>
      </c>
      <c r="C15" s="419" t="s">
        <v>663</v>
      </c>
      <c r="D15" s="2761"/>
      <c r="E15" s="2761"/>
      <c r="F15" s="2761"/>
      <c r="G15" s="419">
        <v>76</v>
      </c>
      <c r="H15" s="420">
        <v>12</v>
      </c>
      <c r="I15" s="420">
        <v>1984</v>
      </c>
      <c r="J15" s="420">
        <v>72</v>
      </c>
      <c r="K15" s="420">
        <v>9.8000000000000007</v>
      </c>
      <c r="L15" s="420">
        <v>25</v>
      </c>
      <c r="M15" s="421">
        <v>1</v>
      </c>
      <c r="N15" s="419">
        <v>1</v>
      </c>
      <c r="O15" s="419" t="s">
        <v>654</v>
      </c>
      <c r="P15" s="419" t="s">
        <v>655</v>
      </c>
      <c r="Q15" s="422"/>
      <c r="R15" s="417"/>
      <c r="S15" s="2764" t="s">
        <v>4857</v>
      </c>
      <c r="T15" s="2764" t="s">
        <v>4856</v>
      </c>
      <c r="U15" s="423">
        <f t="shared" si="1"/>
        <v>1</v>
      </c>
      <c r="V15" s="424">
        <f t="shared" si="2"/>
        <v>1</v>
      </c>
      <c r="W15" s="420">
        <v>25</v>
      </c>
      <c r="X15" s="420">
        <v>9.8000000000000007</v>
      </c>
      <c r="Y15" s="420">
        <v>72</v>
      </c>
      <c r="Z15" s="420">
        <v>1984</v>
      </c>
      <c r="AA15" s="420">
        <v>12</v>
      </c>
      <c r="AB15" s="419">
        <v>76</v>
      </c>
      <c r="AC15" s="2759"/>
      <c r="AD15" s="2760"/>
      <c r="AE15" s="2760"/>
      <c r="AF15" s="419" t="s">
        <v>663</v>
      </c>
      <c r="AG15" s="2763" t="s">
        <v>4858</v>
      </c>
      <c r="AH15" s="417" t="str">
        <f t="shared" si="0"/>
        <v>B-2.2.4.1.5</v>
      </c>
    </row>
    <row r="16" spans="1:34" s="416" customFormat="1" ht="45" customHeight="1">
      <c r="A16" s="417" t="s">
        <v>664</v>
      </c>
      <c r="B16" s="418" t="s">
        <v>652</v>
      </c>
      <c r="C16" s="419" t="s">
        <v>665</v>
      </c>
      <c r="D16" s="2761"/>
      <c r="E16" s="2761"/>
      <c r="F16" s="2761"/>
      <c r="G16" s="419">
        <v>78</v>
      </c>
      <c r="H16" s="420">
        <v>12</v>
      </c>
      <c r="I16" s="420">
        <v>1984</v>
      </c>
      <c r="J16" s="420">
        <v>68</v>
      </c>
      <c r="K16" s="420">
        <v>8.5</v>
      </c>
      <c r="L16" s="420">
        <v>22.5</v>
      </c>
      <c r="M16" s="421">
        <v>1</v>
      </c>
      <c r="N16" s="419">
        <v>1</v>
      </c>
      <c r="O16" s="419" t="s">
        <v>654</v>
      </c>
      <c r="P16" s="419" t="s">
        <v>655</v>
      </c>
      <c r="Q16" s="422"/>
      <c r="R16" s="417"/>
      <c r="S16" s="2764" t="s">
        <v>4857</v>
      </c>
      <c r="T16" s="2764" t="s">
        <v>4856</v>
      </c>
      <c r="U16" s="423">
        <f t="shared" si="1"/>
        <v>1</v>
      </c>
      <c r="V16" s="424">
        <f t="shared" si="2"/>
        <v>1</v>
      </c>
      <c r="W16" s="420">
        <v>22.5</v>
      </c>
      <c r="X16" s="420">
        <v>8.5</v>
      </c>
      <c r="Y16" s="420">
        <v>68</v>
      </c>
      <c r="Z16" s="420">
        <v>1984</v>
      </c>
      <c r="AA16" s="420">
        <v>12</v>
      </c>
      <c r="AB16" s="419">
        <v>78</v>
      </c>
      <c r="AC16" s="2759"/>
      <c r="AD16" s="2760"/>
      <c r="AE16" s="2760"/>
      <c r="AF16" s="419" t="s">
        <v>665</v>
      </c>
      <c r="AG16" s="2763" t="s">
        <v>4858</v>
      </c>
      <c r="AH16" s="417" t="str">
        <f t="shared" si="0"/>
        <v>B-2.2.4.1.6</v>
      </c>
    </row>
    <row r="17" spans="1:34" s="416" customFormat="1" ht="45" customHeight="1">
      <c r="A17" s="417" t="s">
        <v>666</v>
      </c>
      <c r="B17" s="418" t="s">
        <v>652</v>
      </c>
      <c r="C17" s="418" t="s">
        <v>667</v>
      </c>
      <c r="D17" s="2761"/>
      <c r="E17" s="2761"/>
      <c r="F17" s="2761"/>
      <c r="G17" s="419">
        <v>76</v>
      </c>
      <c r="H17" s="420">
        <v>12</v>
      </c>
      <c r="I17" s="420">
        <v>1984</v>
      </c>
      <c r="J17" s="420">
        <v>95</v>
      </c>
      <c r="K17" s="420">
        <v>12</v>
      </c>
      <c r="L17" s="420">
        <v>22.5</v>
      </c>
      <c r="M17" s="421">
        <v>1</v>
      </c>
      <c r="N17" s="419">
        <v>1</v>
      </c>
      <c r="O17" s="419" t="s">
        <v>654</v>
      </c>
      <c r="P17" s="1962" t="s">
        <v>655</v>
      </c>
      <c r="Q17" s="422"/>
      <c r="R17" s="417"/>
      <c r="S17" s="2764" t="s">
        <v>4857</v>
      </c>
      <c r="T17" s="2764" t="s">
        <v>4856</v>
      </c>
      <c r="U17" s="423">
        <f t="shared" si="1"/>
        <v>1</v>
      </c>
      <c r="V17" s="424">
        <f t="shared" si="2"/>
        <v>1</v>
      </c>
      <c r="W17" s="420">
        <v>22.5</v>
      </c>
      <c r="X17" s="420">
        <v>12</v>
      </c>
      <c r="Y17" s="420">
        <v>95</v>
      </c>
      <c r="Z17" s="420">
        <v>1984</v>
      </c>
      <c r="AA17" s="420">
        <v>12</v>
      </c>
      <c r="AB17" s="419">
        <v>76</v>
      </c>
      <c r="AC17" s="2759"/>
      <c r="AD17" s="2760"/>
      <c r="AE17" s="2760"/>
      <c r="AF17" s="418" t="s">
        <v>667</v>
      </c>
      <c r="AG17" s="2763" t="s">
        <v>4858</v>
      </c>
      <c r="AH17" s="417" t="str">
        <f t="shared" si="0"/>
        <v>B-2.2.4.1.7</v>
      </c>
    </row>
    <row r="18" spans="1:34" s="416" customFormat="1" ht="45" customHeight="1">
      <c r="A18" s="417" t="s">
        <v>668</v>
      </c>
      <c r="B18" s="418" t="s">
        <v>652</v>
      </c>
      <c r="C18" s="419" t="s">
        <v>669</v>
      </c>
      <c r="D18" s="2761"/>
      <c r="E18" s="2761"/>
      <c r="F18" s="2761"/>
      <c r="G18" s="419">
        <v>77.5</v>
      </c>
      <c r="H18" s="420">
        <v>12</v>
      </c>
      <c r="I18" s="420">
        <v>1984</v>
      </c>
      <c r="J18" s="420">
        <v>90</v>
      </c>
      <c r="K18" s="420">
        <v>8.5</v>
      </c>
      <c r="L18" s="420">
        <v>23</v>
      </c>
      <c r="M18" s="421">
        <v>1</v>
      </c>
      <c r="N18" s="419">
        <v>1</v>
      </c>
      <c r="O18" s="419" t="s">
        <v>654</v>
      </c>
      <c r="P18" s="419" t="s">
        <v>655</v>
      </c>
      <c r="Q18" s="422"/>
      <c r="R18" s="417"/>
      <c r="S18" s="2764" t="s">
        <v>4857</v>
      </c>
      <c r="T18" s="2764" t="s">
        <v>4856</v>
      </c>
      <c r="U18" s="423">
        <f t="shared" si="1"/>
        <v>1</v>
      </c>
      <c r="V18" s="424">
        <f t="shared" si="2"/>
        <v>1</v>
      </c>
      <c r="W18" s="420">
        <v>23</v>
      </c>
      <c r="X18" s="420">
        <v>8.5</v>
      </c>
      <c r="Y18" s="420">
        <v>90</v>
      </c>
      <c r="Z18" s="420">
        <v>1984</v>
      </c>
      <c r="AA18" s="420">
        <v>12</v>
      </c>
      <c r="AB18" s="419">
        <v>77.5</v>
      </c>
      <c r="AC18" s="2759"/>
      <c r="AD18" s="2760"/>
      <c r="AE18" s="2760"/>
      <c r="AF18" s="419" t="s">
        <v>669</v>
      </c>
      <c r="AG18" s="2763" t="s">
        <v>4858</v>
      </c>
      <c r="AH18" s="417" t="str">
        <f t="shared" si="0"/>
        <v>B-2.2.4.1.8</v>
      </c>
    </row>
    <row r="19" spans="1:34" s="416" customFormat="1" ht="45" customHeight="1">
      <c r="A19" s="417" t="s">
        <v>670</v>
      </c>
      <c r="B19" s="418" t="s">
        <v>652</v>
      </c>
      <c r="C19" s="419" t="s">
        <v>671</v>
      </c>
      <c r="D19" s="2761"/>
      <c r="E19" s="2761"/>
      <c r="F19" s="2761"/>
      <c r="G19" s="419">
        <v>72</v>
      </c>
      <c r="H19" s="420">
        <v>12</v>
      </c>
      <c r="I19" s="420">
        <v>1984</v>
      </c>
      <c r="J19" s="420">
        <v>60</v>
      </c>
      <c r="K19" s="420">
        <v>8.6999999999999993</v>
      </c>
      <c r="L19" s="420">
        <v>24.45</v>
      </c>
      <c r="M19" s="421">
        <v>1</v>
      </c>
      <c r="N19" s="419">
        <v>1</v>
      </c>
      <c r="O19" s="419" t="s">
        <v>654</v>
      </c>
      <c r="P19" s="419" t="s">
        <v>655</v>
      </c>
      <c r="Q19" s="425"/>
      <c r="R19" s="417"/>
      <c r="S19" s="2764" t="s">
        <v>4857</v>
      </c>
      <c r="T19" s="2764" t="s">
        <v>4856</v>
      </c>
      <c r="U19" s="423">
        <f t="shared" si="1"/>
        <v>1</v>
      </c>
      <c r="V19" s="424">
        <f t="shared" si="2"/>
        <v>1</v>
      </c>
      <c r="W19" s="420">
        <v>24.45</v>
      </c>
      <c r="X19" s="420">
        <v>8.6999999999999993</v>
      </c>
      <c r="Y19" s="420">
        <v>60</v>
      </c>
      <c r="Z19" s="420">
        <v>1984</v>
      </c>
      <c r="AA19" s="420">
        <v>12</v>
      </c>
      <c r="AB19" s="419">
        <v>72</v>
      </c>
      <c r="AC19" s="2759"/>
      <c r="AD19" s="2760"/>
      <c r="AE19" s="2760"/>
      <c r="AF19" s="419" t="s">
        <v>671</v>
      </c>
      <c r="AG19" s="2763" t="s">
        <v>4858</v>
      </c>
      <c r="AH19" s="417" t="str">
        <f t="shared" si="0"/>
        <v>B-2.2.4.1.9</v>
      </c>
    </row>
    <row r="20" spans="1:34" s="416" customFormat="1" ht="45" customHeight="1">
      <c r="A20" s="417" t="s">
        <v>672</v>
      </c>
      <c r="B20" s="418" t="s">
        <v>652</v>
      </c>
      <c r="C20" s="419" t="s">
        <v>673</v>
      </c>
      <c r="D20" s="2761"/>
      <c r="E20" s="2761"/>
      <c r="F20" s="2761"/>
      <c r="G20" s="419">
        <v>60</v>
      </c>
      <c r="H20" s="420">
        <v>12</v>
      </c>
      <c r="I20" s="420">
        <v>1984</v>
      </c>
      <c r="J20" s="420">
        <v>54</v>
      </c>
      <c r="K20" s="420">
        <v>11.9</v>
      </c>
      <c r="L20" s="420">
        <v>25.8</v>
      </c>
      <c r="M20" s="421">
        <v>1</v>
      </c>
      <c r="N20" s="419">
        <v>1</v>
      </c>
      <c r="O20" s="419" t="s">
        <v>654</v>
      </c>
      <c r="P20" s="419" t="s">
        <v>655</v>
      </c>
      <c r="Q20" s="425"/>
      <c r="R20" s="417"/>
      <c r="S20" s="2764" t="s">
        <v>4857</v>
      </c>
      <c r="T20" s="2764" t="s">
        <v>4856</v>
      </c>
      <c r="U20" s="423">
        <f t="shared" si="1"/>
        <v>1</v>
      </c>
      <c r="V20" s="424">
        <f t="shared" si="2"/>
        <v>1</v>
      </c>
      <c r="W20" s="420">
        <v>25.8</v>
      </c>
      <c r="X20" s="420">
        <v>11.9</v>
      </c>
      <c r="Y20" s="420">
        <v>54</v>
      </c>
      <c r="Z20" s="420">
        <v>1984</v>
      </c>
      <c r="AA20" s="420">
        <v>12</v>
      </c>
      <c r="AB20" s="419">
        <v>60</v>
      </c>
      <c r="AC20" s="2759"/>
      <c r="AD20" s="2760"/>
      <c r="AE20" s="2760"/>
      <c r="AF20" s="419" t="s">
        <v>673</v>
      </c>
      <c r="AG20" s="2763" t="s">
        <v>4858</v>
      </c>
      <c r="AH20" s="417" t="str">
        <f t="shared" si="0"/>
        <v>B-2.2.4.1.10</v>
      </c>
    </row>
    <row r="21" spans="1:34" s="416" customFormat="1" ht="45" customHeight="1">
      <c r="A21" s="417" t="s">
        <v>674</v>
      </c>
      <c r="B21" s="418" t="s">
        <v>652</v>
      </c>
      <c r="C21" s="419" t="s">
        <v>675</v>
      </c>
      <c r="D21" s="2761"/>
      <c r="E21" s="2761"/>
      <c r="F21" s="2761"/>
      <c r="G21" s="419">
        <v>70</v>
      </c>
      <c r="H21" s="420">
        <v>12</v>
      </c>
      <c r="I21" s="420">
        <v>1984</v>
      </c>
      <c r="J21" s="420">
        <v>48</v>
      </c>
      <c r="K21" s="420">
        <v>6.17</v>
      </c>
      <c r="L21" s="420">
        <v>21.45</v>
      </c>
      <c r="M21" s="421">
        <v>1</v>
      </c>
      <c r="N21" s="419">
        <v>1</v>
      </c>
      <c r="O21" s="419" t="s">
        <v>654</v>
      </c>
      <c r="P21" s="419" t="s">
        <v>655</v>
      </c>
      <c r="Q21" s="425"/>
      <c r="R21" s="417"/>
      <c r="S21" s="2764" t="s">
        <v>4857</v>
      </c>
      <c r="T21" s="2764" t="s">
        <v>4856</v>
      </c>
      <c r="U21" s="423">
        <f t="shared" si="1"/>
        <v>1</v>
      </c>
      <c r="V21" s="424">
        <f t="shared" si="2"/>
        <v>1</v>
      </c>
      <c r="W21" s="420">
        <v>21.45</v>
      </c>
      <c r="X21" s="420">
        <v>6.17</v>
      </c>
      <c r="Y21" s="420">
        <v>48</v>
      </c>
      <c r="Z21" s="420">
        <v>1984</v>
      </c>
      <c r="AA21" s="420">
        <v>12</v>
      </c>
      <c r="AB21" s="419">
        <v>70</v>
      </c>
      <c r="AC21" s="2759"/>
      <c r="AD21" s="2760"/>
      <c r="AE21" s="2760"/>
      <c r="AF21" s="419" t="s">
        <v>675</v>
      </c>
      <c r="AG21" s="2763" t="s">
        <v>4858</v>
      </c>
      <c r="AH21" s="417" t="str">
        <f t="shared" si="0"/>
        <v>B-2.2.4.1.11</v>
      </c>
    </row>
    <row r="22" spans="1:34" s="416" customFormat="1" ht="45" customHeight="1">
      <c r="A22" s="417" t="s">
        <v>676</v>
      </c>
      <c r="B22" s="418" t="s">
        <v>652</v>
      </c>
      <c r="C22" s="419" t="s">
        <v>677</v>
      </c>
      <c r="D22" s="2761"/>
      <c r="E22" s="2761"/>
      <c r="F22" s="2761"/>
      <c r="G22" s="419">
        <v>170</v>
      </c>
      <c r="H22" s="420">
        <v>12</v>
      </c>
      <c r="I22" s="420">
        <v>1984</v>
      </c>
      <c r="J22" s="420">
        <v>52</v>
      </c>
      <c r="K22" s="420">
        <v>3.88</v>
      </c>
      <c r="L22" s="420">
        <v>7.2</v>
      </c>
      <c r="M22" s="421">
        <v>1</v>
      </c>
      <c r="N22" s="419">
        <v>1</v>
      </c>
      <c r="O22" s="419" t="s">
        <v>654</v>
      </c>
      <c r="P22" s="419" t="s">
        <v>655</v>
      </c>
      <c r="Q22" s="425"/>
      <c r="R22" s="417"/>
      <c r="S22" s="2764" t="s">
        <v>4857</v>
      </c>
      <c r="T22" s="2764" t="s">
        <v>4856</v>
      </c>
      <c r="U22" s="423">
        <f t="shared" si="1"/>
        <v>1</v>
      </c>
      <c r="V22" s="424">
        <f t="shared" si="2"/>
        <v>1</v>
      </c>
      <c r="W22" s="420">
        <v>7.2</v>
      </c>
      <c r="X22" s="420">
        <v>3.88</v>
      </c>
      <c r="Y22" s="420">
        <v>52</v>
      </c>
      <c r="Z22" s="420">
        <v>1984</v>
      </c>
      <c r="AA22" s="420">
        <v>12</v>
      </c>
      <c r="AB22" s="419">
        <v>170</v>
      </c>
      <c r="AC22" s="2759"/>
      <c r="AD22" s="2760"/>
      <c r="AE22" s="2760"/>
      <c r="AF22" s="419" t="s">
        <v>677</v>
      </c>
      <c r="AG22" s="2763" t="s">
        <v>4858</v>
      </c>
      <c r="AH22" s="417" t="str">
        <f t="shared" si="0"/>
        <v>B-2.2.4.1.12</v>
      </c>
    </row>
    <row r="23" spans="1:34" s="416" customFormat="1" ht="45" customHeight="1">
      <c r="A23" s="417" t="s">
        <v>678</v>
      </c>
      <c r="B23" s="418" t="s">
        <v>652</v>
      </c>
      <c r="C23" s="419" t="s">
        <v>679</v>
      </c>
      <c r="D23" s="2761"/>
      <c r="E23" s="2761"/>
      <c r="F23" s="2761"/>
      <c r="G23" s="419">
        <v>88</v>
      </c>
      <c r="H23" s="420">
        <v>12</v>
      </c>
      <c r="I23" s="420">
        <v>1984</v>
      </c>
      <c r="J23" s="420">
        <v>47</v>
      </c>
      <c r="K23" s="420">
        <v>4.47</v>
      </c>
      <c r="L23" s="420">
        <v>10.78</v>
      </c>
      <c r="M23" s="421">
        <v>1</v>
      </c>
      <c r="N23" s="419">
        <v>1</v>
      </c>
      <c r="O23" s="419" t="s">
        <v>654</v>
      </c>
      <c r="P23" s="419" t="s">
        <v>655</v>
      </c>
      <c r="Q23" s="425"/>
      <c r="R23" s="417"/>
      <c r="S23" s="2764" t="s">
        <v>4857</v>
      </c>
      <c r="T23" s="2764" t="s">
        <v>4856</v>
      </c>
      <c r="U23" s="423">
        <f t="shared" si="1"/>
        <v>1</v>
      </c>
      <c r="V23" s="424">
        <f t="shared" si="2"/>
        <v>1</v>
      </c>
      <c r="W23" s="420">
        <v>10.78</v>
      </c>
      <c r="X23" s="420">
        <v>4.47</v>
      </c>
      <c r="Y23" s="420">
        <v>47</v>
      </c>
      <c r="Z23" s="420">
        <v>1984</v>
      </c>
      <c r="AA23" s="420">
        <v>12</v>
      </c>
      <c r="AB23" s="419">
        <v>88</v>
      </c>
      <c r="AC23" s="2759"/>
      <c r="AD23" s="2760"/>
      <c r="AE23" s="2760"/>
      <c r="AF23" s="419" t="s">
        <v>679</v>
      </c>
      <c r="AG23" s="2763" t="s">
        <v>4858</v>
      </c>
      <c r="AH23" s="417" t="str">
        <f t="shared" si="0"/>
        <v>B-2.2.4.1.13</v>
      </c>
    </row>
    <row r="24" spans="1:34" s="416" customFormat="1" ht="45" customHeight="1">
      <c r="A24" s="417" t="s">
        <v>680</v>
      </c>
      <c r="B24" s="418" t="s">
        <v>652</v>
      </c>
      <c r="C24" s="419" t="s">
        <v>681</v>
      </c>
      <c r="D24" s="2761"/>
      <c r="E24" s="2761"/>
      <c r="F24" s="2761"/>
      <c r="G24" s="419">
        <v>66</v>
      </c>
      <c r="H24" s="420">
        <v>12</v>
      </c>
      <c r="I24" s="420">
        <v>1984</v>
      </c>
      <c r="J24" s="420">
        <v>60</v>
      </c>
      <c r="K24" s="420">
        <v>11.16</v>
      </c>
      <c r="L24" s="420">
        <v>24.15</v>
      </c>
      <c r="M24" s="421">
        <v>1</v>
      </c>
      <c r="N24" s="419">
        <v>1</v>
      </c>
      <c r="O24" s="419" t="s">
        <v>654</v>
      </c>
      <c r="P24" s="419" t="s">
        <v>655</v>
      </c>
      <c r="Q24" s="425"/>
      <c r="R24" s="417"/>
      <c r="S24" s="2764" t="s">
        <v>4857</v>
      </c>
      <c r="T24" s="2764" t="s">
        <v>4856</v>
      </c>
      <c r="U24" s="423">
        <f t="shared" si="1"/>
        <v>1</v>
      </c>
      <c r="V24" s="424">
        <f t="shared" si="2"/>
        <v>1</v>
      </c>
      <c r="W24" s="420">
        <v>24.15</v>
      </c>
      <c r="X24" s="420">
        <v>11.16</v>
      </c>
      <c r="Y24" s="420">
        <v>60</v>
      </c>
      <c r="Z24" s="420">
        <v>1984</v>
      </c>
      <c r="AA24" s="420">
        <v>12</v>
      </c>
      <c r="AB24" s="419">
        <v>66</v>
      </c>
      <c r="AC24" s="2759"/>
      <c r="AD24" s="2760"/>
      <c r="AE24" s="2760"/>
      <c r="AF24" s="419" t="s">
        <v>681</v>
      </c>
      <c r="AG24" s="2763" t="s">
        <v>4858</v>
      </c>
      <c r="AH24" s="417" t="str">
        <f t="shared" si="0"/>
        <v>B-2.2.4.1.14</v>
      </c>
    </row>
    <row r="25" spans="1:34" s="416" customFormat="1" ht="45" customHeight="1">
      <c r="A25" s="417" t="s">
        <v>682</v>
      </c>
      <c r="B25" s="418" t="s">
        <v>652</v>
      </c>
      <c r="C25" s="419" t="s">
        <v>683</v>
      </c>
      <c r="D25" s="2761"/>
      <c r="E25" s="2761"/>
      <c r="F25" s="2761"/>
      <c r="G25" s="419">
        <v>81</v>
      </c>
      <c r="H25" s="420">
        <v>12</v>
      </c>
      <c r="I25" s="420">
        <v>1984</v>
      </c>
      <c r="J25" s="420">
        <v>65</v>
      </c>
      <c r="K25" s="420">
        <v>2.7</v>
      </c>
      <c r="L25" s="420">
        <v>8.1</v>
      </c>
      <c r="M25" s="421">
        <v>1</v>
      </c>
      <c r="N25" s="419">
        <v>1</v>
      </c>
      <c r="O25" s="419" t="s">
        <v>654</v>
      </c>
      <c r="P25" s="419" t="s">
        <v>655</v>
      </c>
      <c r="Q25" s="425"/>
      <c r="R25" s="417"/>
      <c r="S25" s="2764" t="s">
        <v>4857</v>
      </c>
      <c r="T25" s="2764" t="s">
        <v>4856</v>
      </c>
      <c r="U25" s="423">
        <f t="shared" si="1"/>
        <v>1</v>
      </c>
      <c r="V25" s="424">
        <f t="shared" si="2"/>
        <v>1</v>
      </c>
      <c r="W25" s="420">
        <v>8.1</v>
      </c>
      <c r="X25" s="420">
        <v>2.7</v>
      </c>
      <c r="Y25" s="420">
        <v>65</v>
      </c>
      <c r="Z25" s="420">
        <v>1984</v>
      </c>
      <c r="AA25" s="420">
        <v>12</v>
      </c>
      <c r="AB25" s="419">
        <v>81</v>
      </c>
      <c r="AC25" s="2759"/>
      <c r="AD25" s="2760"/>
      <c r="AE25" s="2760"/>
      <c r="AF25" s="419" t="s">
        <v>683</v>
      </c>
      <c r="AG25" s="2763" t="s">
        <v>4858</v>
      </c>
      <c r="AH25" s="417" t="str">
        <f t="shared" si="0"/>
        <v>B-2.2.4.1.15</v>
      </c>
    </row>
    <row r="26" spans="1:34" s="416" customFormat="1" ht="45" customHeight="1">
      <c r="A26" s="417" t="s">
        <v>684</v>
      </c>
      <c r="B26" s="418" t="s">
        <v>652</v>
      </c>
      <c r="C26" s="419" t="s">
        <v>685</v>
      </c>
      <c r="D26" s="2761"/>
      <c r="E26" s="2761"/>
      <c r="F26" s="2761"/>
      <c r="G26" s="419">
        <v>89</v>
      </c>
      <c r="H26" s="420">
        <v>12</v>
      </c>
      <c r="I26" s="420">
        <v>1984</v>
      </c>
      <c r="J26" s="420">
        <v>62</v>
      </c>
      <c r="K26" s="420">
        <v>11</v>
      </c>
      <c r="L26" s="420">
        <v>25.82</v>
      </c>
      <c r="M26" s="421">
        <v>1</v>
      </c>
      <c r="N26" s="419">
        <v>1</v>
      </c>
      <c r="O26" s="419" t="s">
        <v>654</v>
      </c>
      <c r="P26" s="419" t="s">
        <v>655</v>
      </c>
      <c r="Q26" s="425"/>
      <c r="R26" s="417"/>
      <c r="S26" s="2764" t="s">
        <v>4857</v>
      </c>
      <c r="T26" s="2764" t="s">
        <v>4856</v>
      </c>
      <c r="U26" s="423">
        <f t="shared" si="1"/>
        <v>1</v>
      </c>
      <c r="V26" s="424">
        <f t="shared" si="2"/>
        <v>1</v>
      </c>
      <c r="W26" s="420">
        <v>25.82</v>
      </c>
      <c r="X26" s="420">
        <v>11</v>
      </c>
      <c r="Y26" s="420">
        <v>62</v>
      </c>
      <c r="Z26" s="420">
        <v>1984</v>
      </c>
      <c r="AA26" s="420">
        <v>12</v>
      </c>
      <c r="AB26" s="419">
        <v>89</v>
      </c>
      <c r="AC26" s="2759"/>
      <c r="AD26" s="2760"/>
      <c r="AE26" s="2760"/>
      <c r="AF26" s="419" t="s">
        <v>685</v>
      </c>
      <c r="AG26" s="2763" t="s">
        <v>4858</v>
      </c>
      <c r="AH26" s="417" t="str">
        <f t="shared" si="0"/>
        <v>B-2.2.4.1.16</v>
      </c>
    </row>
    <row r="27" spans="1:34" s="416" customFormat="1" ht="45" customHeight="1">
      <c r="A27" s="417" t="s">
        <v>686</v>
      </c>
      <c r="B27" s="418" t="s">
        <v>652</v>
      </c>
      <c r="C27" s="419" t="s">
        <v>687</v>
      </c>
      <c r="D27" s="2761"/>
      <c r="E27" s="2761"/>
      <c r="F27" s="2761"/>
      <c r="G27" s="419">
        <v>99</v>
      </c>
      <c r="H27" s="420">
        <v>12</v>
      </c>
      <c r="I27" s="420">
        <v>1984</v>
      </c>
      <c r="J27" s="420">
        <v>61</v>
      </c>
      <c r="K27" s="420">
        <v>4.16</v>
      </c>
      <c r="L27" s="420">
        <v>13.82</v>
      </c>
      <c r="M27" s="421">
        <v>1</v>
      </c>
      <c r="N27" s="419">
        <v>1</v>
      </c>
      <c r="O27" s="419" t="s">
        <v>654</v>
      </c>
      <c r="P27" s="419" t="s">
        <v>655</v>
      </c>
      <c r="Q27" s="425"/>
      <c r="R27" s="417"/>
      <c r="S27" s="2764" t="s">
        <v>4857</v>
      </c>
      <c r="T27" s="2764" t="s">
        <v>4856</v>
      </c>
      <c r="U27" s="423">
        <f t="shared" si="1"/>
        <v>1</v>
      </c>
      <c r="V27" s="424">
        <f t="shared" si="2"/>
        <v>1</v>
      </c>
      <c r="W27" s="420">
        <v>13.82</v>
      </c>
      <c r="X27" s="420">
        <v>4.16</v>
      </c>
      <c r="Y27" s="420">
        <v>61</v>
      </c>
      <c r="Z27" s="420">
        <v>1984</v>
      </c>
      <c r="AA27" s="420">
        <v>12</v>
      </c>
      <c r="AB27" s="419">
        <v>99</v>
      </c>
      <c r="AC27" s="2759"/>
      <c r="AD27" s="2760"/>
      <c r="AE27" s="2760"/>
      <c r="AF27" s="419" t="s">
        <v>687</v>
      </c>
      <c r="AG27" s="2763" t="s">
        <v>4858</v>
      </c>
      <c r="AH27" s="417" t="str">
        <f t="shared" si="0"/>
        <v>B-2.2.4.1.17</v>
      </c>
    </row>
    <row r="28" spans="1:34" s="416" customFormat="1" ht="45" customHeight="1">
      <c r="A28" s="417" t="s">
        <v>688</v>
      </c>
      <c r="B28" s="418" t="s">
        <v>652</v>
      </c>
      <c r="C28" s="419" t="s">
        <v>689</v>
      </c>
      <c r="D28" s="2761"/>
      <c r="E28" s="2761"/>
      <c r="F28" s="2761"/>
      <c r="G28" s="419">
        <v>100</v>
      </c>
      <c r="H28" s="420">
        <v>12</v>
      </c>
      <c r="I28" s="420">
        <v>1984</v>
      </c>
      <c r="J28" s="420">
        <v>60</v>
      </c>
      <c r="K28" s="420">
        <v>13</v>
      </c>
      <c r="L28" s="420">
        <v>27</v>
      </c>
      <c r="M28" s="421">
        <v>1</v>
      </c>
      <c r="N28" s="419">
        <v>1</v>
      </c>
      <c r="O28" s="419" t="s">
        <v>654</v>
      </c>
      <c r="P28" s="419" t="s">
        <v>655</v>
      </c>
      <c r="Q28" s="425"/>
      <c r="R28" s="417"/>
      <c r="S28" s="2764" t="s">
        <v>4857</v>
      </c>
      <c r="T28" s="2764" t="s">
        <v>4856</v>
      </c>
      <c r="U28" s="423">
        <f t="shared" si="1"/>
        <v>1</v>
      </c>
      <c r="V28" s="424">
        <f t="shared" si="2"/>
        <v>1</v>
      </c>
      <c r="W28" s="420">
        <v>27</v>
      </c>
      <c r="X28" s="420">
        <v>13</v>
      </c>
      <c r="Y28" s="420">
        <v>60</v>
      </c>
      <c r="Z28" s="420">
        <v>1984</v>
      </c>
      <c r="AA28" s="420">
        <v>12</v>
      </c>
      <c r="AB28" s="419">
        <v>100</v>
      </c>
      <c r="AC28" s="2759"/>
      <c r="AD28" s="2760"/>
      <c r="AE28" s="2760"/>
      <c r="AF28" s="419" t="s">
        <v>689</v>
      </c>
      <c r="AG28" s="2763" t="s">
        <v>4858</v>
      </c>
      <c r="AH28" s="417" t="str">
        <f t="shared" si="0"/>
        <v>B-2.2.4.1.18</v>
      </c>
    </row>
    <row r="29" spans="1:34" s="416" customFormat="1" ht="45" customHeight="1">
      <c r="A29" s="417" t="s">
        <v>690</v>
      </c>
      <c r="B29" s="418" t="s">
        <v>652</v>
      </c>
      <c r="C29" s="419" t="s">
        <v>691</v>
      </c>
      <c r="D29" s="2761"/>
      <c r="E29" s="2761"/>
      <c r="F29" s="2761"/>
      <c r="G29" s="419">
        <v>89</v>
      </c>
      <c r="H29" s="420">
        <v>12</v>
      </c>
      <c r="I29" s="420">
        <v>1984</v>
      </c>
      <c r="J29" s="420">
        <v>42</v>
      </c>
      <c r="K29" s="420">
        <v>2.8</v>
      </c>
      <c r="L29" s="420">
        <v>29</v>
      </c>
      <c r="M29" s="421">
        <v>1</v>
      </c>
      <c r="N29" s="419">
        <v>1</v>
      </c>
      <c r="O29" s="419" t="s">
        <v>654</v>
      </c>
      <c r="P29" s="419" t="s">
        <v>655</v>
      </c>
      <c r="Q29" s="425"/>
      <c r="R29" s="417"/>
      <c r="S29" s="2764" t="s">
        <v>4857</v>
      </c>
      <c r="T29" s="2764" t="s">
        <v>4856</v>
      </c>
      <c r="U29" s="423">
        <f t="shared" si="1"/>
        <v>1</v>
      </c>
      <c r="V29" s="424">
        <f t="shared" si="2"/>
        <v>1</v>
      </c>
      <c r="W29" s="420">
        <v>29</v>
      </c>
      <c r="X29" s="420">
        <v>2.8</v>
      </c>
      <c r="Y29" s="420">
        <v>42</v>
      </c>
      <c r="Z29" s="420">
        <v>1984</v>
      </c>
      <c r="AA29" s="420">
        <v>12</v>
      </c>
      <c r="AB29" s="419">
        <v>89</v>
      </c>
      <c r="AC29" s="2759"/>
      <c r="AD29" s="2760"/>
      <c r="AE29" s="2760"/>
      <c r="AF29" s="419" t="s">
        <v>691</v>
      </c>
      <c r="AG29" s="2763" t="s">
        <v>4858</v>
      </c>
      <c r="AH29" s="417" t="str">
        <f t="shared" si="0"/>
        <v>B-2.2.4.1.19</v>
      </c>
    </row>
    <row r="30" spans="1:34" s="416" customFormat="1" ht="45" customHeight="1">
      <c r="A30" s="417" t="s">
        <v>692</v>
      </c>
      <c r="B30" s="418" t="s">
        <v>693</v>
      </c>
      <c r="C30" s="419" t="s">
        <v>694</v>
      </c>
      <c r="D30" s="2761"/>
      <c r="E30" s="2761"/>
      <c r="F30" s="2761"/>
      <c r="G30" s="419">
        <v>65</v>
      </c>
      <c r="H30" s="420">
        <v>12</v>
      </c>
      <c r="I30" s="420">
        <v>1970</v>
      </c>
      <c r="J30" s="420">
        <v>54</v>
      </c>
      <c r="K30" s="420">
        <v>22.6</v>
      </c>
      <c r="L30" s="420">
        <v>42.4</v>
      </c>
      <c r="M30" s="421">
        <v>1</v>
      </c>
      <c r="N30" s="419">
        <v>1</v>
      </c>
      <c r="O30" s="419" t="s">
        <v>654</v>
      </c>
      <c r="P30" s="419" t="s">
        <v>655</v>
      </c>
      <c r="Q30" s="425"/>
      <c r="R30" s="417"/>
      <c r="S30" s="2764" t="s">
        <v>4857</v>
      </c>
      <c r="T30" s="2764" t="s">
        <v>4856</v>
      </c>
      <c r="U30" s="423">
        <f t="shared" si="1"/>
        <v>1</v>
      </c>
      <c r="V30" s="424">
        <f t="shared" si="2"/>
        <v>1</v>
      </c>
      <c r="W30" s="420">
        <v>42.4</v>
      </c>
      <c r="X30" s="420">
        <v>22.6</v>
      </c>
      <c r="Y30" s="420">
        <v>54</v>
      </c>
      <c r="Z30" s="420">
        <v>1970</v>
      </c>
      <c r="AA30" s="420">
        <v>12</v>
      </c>
      <c r="AB30" s="419">
        <v>65</v>
      </c>
      <c r="AC30" s="2759"/>
      <c r="AD30" s="2760"/>
      <c r="AE30" s="2760"/>
      <c r="AF30" s="419" t="s">
        <v>694</v>
      </c>
      <c r="AG30" s="2763" t="s">
        <v>4859</v>
      </c>
      <c r="AH30" s="417" t="str">
        <f t="shared" si="0"/>
        <v>B-2.2.4.1.20</v>
      </c>
    </row>
    <row r="31" spans="1:34" s="416" customFormat="1" ht="45" customHeight="1">
      <c r="A31" s="417" t="s">
        <v>695</v>
      </c>
      <c r="B31" s="418" t="s">
        <v>693</v>
      </c>
      <c r="C31" s="419" t="s">
        <v>696</v>
      </c>
      <c r="D31" s="2761"/>
      <c r="E31" s="2761"/>
      <c r="F31" s="2761"/>
      <c r="G31" s="419">
        <v>70</v>
      </c>
      <c r="H31" s="420">
        <v>12</v>
      </c>
      <c r="I31" s="420">
        <v>1970</v>
      </c>
      <c r="J31" s="420">
        <v>61.2</v>
      </c>
      <c r="K31" s="420">
        <v>22.8</v>
      </c>
      <c r="L31" s="420">
        <v>47.2</v>
      </c>
      <c r="M31" s="421">
        <v>1</v>
      </c>
      <c r="N31" s="419">
        <v>1</v>
      </c>
      <c r="O31" s="419" t="s">
        <v>654</v>
      </c>
      <c r="P31" s="419" t="s">
        <v>655</v>
      </c>
      <c r="Q31" s="425"/>
      <c r="R31" s="417"/>
      <c r="S31" s="2764" t="s">
        <v>4857</v>
      </c>
      <c r="T31" s="2764" t="s">
        <v>4856</v>
      </c>
      <c r="U31" s="423">
        <f t="shared" si="1"/>
        <v>1</v>
      </c>
      <c r="V31" s="424">
        <f t="shared" si="2"/>
        <v>1</v>
      </c>
      <c r="W31" s="420">
        <v>47.2</v>
      </c>
      <c r="X31" s="420">
        <v>22.8</v>
      </c>
      <c r="Y31" s="420">
        <v>61.2</v>
      </c>
      <c r="Z31" s="420">
        <v>1970</v>
      </c>
      <c r="AA31" s="420">
        <v>12</v>
      </c>
      <c r="AB31" s="419">
        <v>70</v>
      </c>
      <c r="AC31" s="2759"/>
      <c r="AD31" s="2760"/>
      <c r="AE31" s="2760"/>
      <c r="AF31" s="419" t="s">
        <v>696</v>
      </c>
      <c r="AG31" s="2763" t="s">
        <v>4859</v>
      </c>
      <c r="AH31" s="417" t="str">
        <f t="shared" si="0"/>
        <v>B-2.2.4.1.21</v>
      </c>
    </row>
    <row r="32" spans="1:34" s="416" customFormat="1" ht="45" customHeight="1">
      <c r="A32" s="417" t="s">
        <v>697</v>
      </c>
      <c r="B32" s="418" t="s">
        <v>693</v>
      </c>
      <c r="C32" s="419" t="s">
        <v>698</v>
      </c>
      <c r="D32" s="2761"/>
      <c r="E32" s="2761"/>
      <c r="F32" s="2761"/>
      <c r="G32" s="419">
        <v>68</v>
      </c>
      <c r="H32" s="420">
        <v>12</v>
      </c>
      <c r="I32" s="420">
        <v>1970</v>
      </c>
      <c r="J32" s="420">
        <v>46.8</v>
      </c>
      <c r="K32" s="420">
        <v>23.6</v>
      </c>
      <c r="L32" s="420">
        <v>44.4</v>
      </c>
      <c r="M32" s="421">
        <v>1</v>
      </c>
      <c r="N32" s="419">
        <v>1</v>
      </c>
      <c r="O32" s="419" t="s">
        <v>654</v>
      </c>
      <c r="P32" s="419" t="s">
        <v>655</v>
      </c>
      <c r="Q32" s="425"/>
      <c r="R32" s="417"/>
      <c r="S32" s="2764" t="s">
        <v>4857</v>
      </c>
      <c r="T32" s="2764" t="s">
        <v>4856</v>
      </c>
      <c r="U32" s="423">
        <f t="shared" si="1"/>
        <v>1</v>
      </c>
      <c r="V32" s="424">
        <f t="shared" si="2"/>
        <v>1</v>
      </c>
      <c r="W32" s="420">
        <v>44.4</v>
      </c>
      <c r="X32" s="420">
        <v>23.6</v>
      </c>
      <c r="Y32" s="420">
        <v>46.8</v>
      </c>
      <c r="Z32" s="420">
        <v>1970</v>
      </c>
      <c r="AA32" s="420">
        <v>12</v>
      </c>
      <c r="AB32" s="419">
        <v>68</v>
      </c>
      <c r="AC32" s="2759"/>
      <c r="AD32" s="2760"/>
      <c r="AE32" s="2760"/>
      <c r="AF32" s="419" t="s">
        <v>698</v>
      </c>
      <c r="AG32" s="2763" t="s">
        <v>4859</v>
      </c>
      <c r="AH32" s="417" t="str">
        <f t="shared" si="0"/>
        <v>B-2.2.4.1.22</v>
      </c>
    </row>
    <row r="33" spans="1:34" s="416" customFormat="1" ht="45" customHeight="1">
      <c r="A33" s="417" t="s">
        <v>699</v>
      </c>
      <c r="B33" s="418" t="s">
        <v>693</v>
      </c>
      <c r="C33" s="419" t="s">
        <v>700</v>
      </c>
      <c r="D33" s="2761"/>
      <c r="E33" s="2761"/>
      <c r="F33" s="2761"/>
      <c r="G33" s="419">
        <v>70</v>
      </c>
      <c r="H33" s="420">
        <v>12</v>
      </c>
      <c r="I33" s="420">
        <v>1970</v>
      </c>
      <c r="J33" s="420">
        <v>43.2</v>
      </c>
      <c r="K33" s="420">
        <v>23.8</v>
      </c>
      <c r="L33" s="420">
        <v>46.2</v>
      </c>
      <c r="M33" s="421">
        <v>1</v>
      </c>
      <c r="N33" s="419">
        <v>1</v>
      </c>
      <c r="O33" s="419" t="s">
        <v>654</v>
      </c>
      <c r="P33" s="419" t="s">
        <v>655</v>
      </c>
      <c r="Q33" s="425"/>
      <c r="R33" s="417"/>
      <c r="S33" s="2764" t="s">
        <v>4857</v>
      </c>
      <c r="T33" s="2764" t="s">
        <v>4856</v>
      </c>
      <c r="U33" s="423">
        <f t="shared" si="1"/>
        <v>1</v>
      </c>
      <c r="V33" s="424">
        <f t="shared" si="2"/>
        <v>1</v>
      </c>
      <c r="W33" s="420">
        <v>46.2</v>
      </c>
      <c r="X33" s="420">
        <v>23.8</v>
      </c>
      <c r="Y33" s="420">
        <v>43.2</v>
      </c>
      <c r="Z33" s="420">
        <v>1970</v>
      </c>
      <c r="AA33" s="420">
        <v>12</v>
      </c>
      <c r="AB33" s="419">
        <v>70</v>
      </c>
      <c r="AC33" s="2759"/>
      <c r="AD33" s="2760"/>
      <c r="AE33" s="2760"/>
      <c r="AF33" s="419" t="s">
        <v>700</v>
      </c>
      <c r="AG33" s="2763" t="s">
        <v>4859</v>
      </c>
      <c r="AH33" s="417" t="str">
        <f t="shared" si="0"/>
        <v>B-2.2.4.1.23</v>
      </c>
    </row>
    <row r="34" spans="1:34" s="416" customFormat="1" ht="45" customHeight="1">
      <c r="A34" s="417" t="s">
        <v>701</v>
      </c>
      <c r="B34" s="418" t="s">
        <v>693</v>
      </c>
      <c r="C34" s="419" t="s">
        <v>702</v>
      </c>
      <c r="D34" s="2761"/>
      <c r="E34" s="2761"/>
      <c r="F34" s="2761"/>
      <c r="G34" s="419">
        <v>65</v>
      </c>
      <c r="H34" s="420">
        <v>12</v>
      </c>
      <c r="I34" s="420">
        <v>1970</v>
      </c>
      <c r="J34" s="420">
        <v>61.2</v>
      </c>
      <c r="K34" s="420">
        <v>23.6</v>
      </c>
      <c r="L34" s="420">
        <v>41.4</v>
      </c>
      <c r="M34" s="421">
        <v>1</v>
      </c>
      <c r="N34" s="419">
        <v>1</v>
      </c>
      <c r="O34" s="419" t="s">
        <v>654</v>
      </c>
      <c r="P34" s="419" t="s">
        <v>655</v>
      </c>
      <c r="Q34" s="425"/>
      <c r="R34" s="417"/>
      <c r="S34" s="2764" t="s">
        <v>4857</v>
      </c>
      <c r="T34" s="2764" t="s">
        <v>4856</v>
      </c>
      <c r="U34" s="423">
        <f t="shared" si="1"/>
        <v>1</v>
      </c>
      <c r="V34" s="424">
        <f t="shared" si="2"/>
        <v>1</v>
      </c>
      <c r="W34" s="420">
        <v>41.4</v>
      </c>
      <c r="X34" s="420">
        <v>23.6</v>
      </c>
      <c r="Y34" s="420">
        <v>61.2</v>
      </c>
      <c r="Z34" s="420">
        <v>1970</v>
      </c>
      <c r="AA34" s="420">
        <v>12</v>
      </c>
      <c r="AB34" s="419">
        <v>65</v>
      </c>
      <c r="AC34" s="2759"/>
      <c r="AD34" s="2760"/>
      <c r="AE34" s="2760"/>
      <c r="AF34" s="419" t="s">
        <v>702</v>
      </c>
      <c r="AG34" s="2763" t="s">
        <v>4859</v>
      </c>
      <c r="AH34" s="417" t="str">
        <f t="shared" si="0"/>
        <v>B-2.2.4.1.24</v>
      </c>
    </row>
    <row r="35" spans="1:34" s="416" customFormat="1" ht="45" customHeight="1">
      <c r="A35" s="417" t="s">
        <v>703</v>
      </c>
      <c r="B35" s="418" t="s">
        <v>693</v>
      </c>
      <c r="C35" s="419" t="s">
        <v>704</v>
      </c>
      <c r="D35" s="2761"/>
      <c r="E35" s="2761"/>
      <c r="F35" s="2761"/>
      <c r="G35" s="419">
        <v>60</v>
      </c>
      <c r="H35" s="420">
        <v>12</v>
      </c>
      <c r="I35" s="420">
        <v>1970</v>
      </c>
      <c r="J35" s="420">
        <v>50.4</v>
      </c>
      <c r="K35" s="420">
        <v>23.2</v>
      </c>
      <c r="L35" s="420">
        <v>36.799999999999997</v>
      </c>
      <c r="M35" s="421">
        <v>1</v>
      </c>
      <c r="N35" s="419">
        <v>1</v>
      </c>
      <c r="O35" s="419" t="s">
        <v>654</v>
      </c>
      <c r="P35" s="419" t="s">
        <v>655</v>
      </c>
      <c r="Q35" s="425"/>
      <c r="R35" s="417"/>
      <c r="S35" s="2764" t="s">
        <v>4857</v>
      </c>
      <c r="T35" s="2764" t="s">
        <v>4856</v>
      </c>
      <c r="U35" s="423">
        <f t="shared" si="1"/>
        <v>1</v>
      </c>
      <c r="V35" s="424">
        <f t="shared" si="2"/>
        <v>1</v>
      </c>
      <c r="W35" s="420">
        <v>36.799999999999997</v>
      </c>
      <c r="X35" s="420">
        <v>23.2</v>
      </c>
      <c r="Y35" s="420">
        <v>50.4</v>
      </c>
      <c r="Z35" s="420">
        <v>1970</v>
      </c>
      <c r="AA35" s="420">
        <v>12</v>
      </c>
      <c r="AB35" s="419">
        <v>60</v>
      </c>
      <c r="AC35" s="2759"/>
      <c r="AD35" s="2760"/>
      <c r="AE35" s="2760"/>
      <c r="AF35" s="419" t="s">
        <v>704</v>
      </c>
      <c r="AG35" s="2763" t="s">
        <v>4859</v>
      </c>
      <c r="AH35" s="417" t="str">
        <f t="shared" si="0"/>
        <v>B-2.2.4.1.25</v>
      </c>
    </row>
    <row r="36" spans="1:34" s="416" customFormat="1" ht="45" customHeight="1">
      <c r="A36" s="417" t="s">
        <v>705</v>
      </c>
      <c r="B36" s="418" t="s">
        <v>693</v>
      </c>
      <c r="C36" s="419" t="s">
        <v>706</v>
      </c>
      <c r="D36" s="2761"/>
      <c r="E36" s="2761"/>
      <c r="F36" s="2761"/>
      <c r="G36" s="419">
        <v>70</v>
      </c>
      <c r="H36" s="420">
        <v>12</v>
      </c>
      <c r="I36" s="420">
        <v>1970</v>
      </c>
      <c r="J36" s="420">
        <v>57.6</v>
      </c>
      <c r="K36" s="420">
        <v>23.5</v>
      </c>
      <c r="L36" s="420">
        <v>46.5</v>
      </c>
      <c r="M36" s="421">
        <v>1</v>
      </c>
      <c r="N36" s="419">
        <v>1</v>
      </c>
      <c r="O36" s="419" t="s">
        <v>654</v>
      </c>
      <c r="P36" s="419" t="s">
        <v>655</v>
      </c>
      <c r="Q36" s="425"/>
      <c r="R36" s="417"/>
      <c r="S36" s="2764" t="s">
        <v>4857</v>
      </c>
      <c r="T36" s="2764" t="s">
        <v>4856</v>
      </c>
      <c r="U36" s="423">
        <f t="shared" si="1"/>
        <v>1</v>
      </c>
      <c r="V36" s="424">
        <f t="shared" si="2"/>
        <v>1</v>
      </c>
      <c r="W36" s="420">
        <v>46.5</v>
      </c>
      <c r="X36" s="420">
        <v>23.5</v>
      </c>
      <c r="Y36" s="420">
        <v>57.6</v>
      </c>
      <c r="Z36" s="420">
        <v>1970</v>
      </c>
      <c r="AA36" s="420">
        <v>12</v>
      </c>
      <c r="AB36" s="419">
        <v>70</v>
      </c>
      <c r="AC36" s="2759"/>
      <c r="AD36" s="2760"/>
      <c r="AE36" s="2760"/>
      <c r="AF36" s="419" t="s">
        <v>706</v>
      </c>
      <c r="AG36" s="2763" t="s">
        <v>4859</v>
      </c>
      <c r="AH36" s="417" t="str">
        <f t="shared" si="0"/>
        <v>B-2.2.4.1.26</v>
      </c>
    </row>
    <row r="37" spans="1:34" s="416" customFormat="1" ht="45" customHeight="1">
      <c r="A37" s="417" t="s">
        <v>707</v>
      </c>
      <c r="B37" s="418" t="s">
        <v>693</v>
      </c>
      <c r="C37" s="419" t="s">
        <v>708</v>
      </c>
      <c r="D37" s="2761"/>
      <c r="E37" s="2761"/>
      <c r="F37" s="2761"/>
      <c r="G37" s="419">
        <v>70</v>
      </c>
      <c r="H37" s="420">
        <v>12</v>
      </c>
      <c r="I37" s="420">
        <v>1970</v>
      </c>
      <c r="J37" s="420">
        <v>43.2</v>
      </c>
      <c r="K37" s="420">
        <v>22.3</v>
      </c>
      <c r="L37" s="420">
        <v>47.7</v>
      </c>
      <c r="M37" s="421">
        <v>1</v>
      </c>
      <c r="N37" s="419">
        <v>1</v>
      </c>
      <c r="O37" s="419" t="s">
        <v>654</v>
      </c>
      <c r="P37" s="419" t="s">
        <v>655</v>
      </c>
      <c r="Q37" s="425"/>
      <c r="R37" s="417"/>
      <c r="S37" s="2764" t="s">
        <v>4857</v>
      </c>
      <c r="T37" s="2764" t="s">
        <v>4856</v>
      </c>
      <c r="U37" s="423">
        <f t="shared" si="1"/>
        <v>1</v>
      </c>
      <c r="V37" s="424">
        <f t="shared" si="2"/>
        <v>1</v>
      </c>
      <c r="W37" s="420">
        <v>47.7</v>
      </c>
      <c r="X37" s="420">
        <v>22.3</v>
      </c>
      <c r="Y37" s="420">
        <v>43.2</v>
      </c>
      <c r="Z37" s="420">
        <v>1970</v>
      </c>
      <c r="AA37" s="420">
        <v>12</v>
      </c>
      <c r="AB37" s="419">
        <v>70</v>
      </c>
      <c r="AC37" s="2759"/>
      <c r="AD37" s="2760"/>
      <c r="AE37" s="2760"/>
      <c r="AF37" s="419" t="s">
        <v>708</v>
      </c>
      <c r="AG37" s="2763" t="s">
        <v>4859</v>
      </c>
      <c r="AH37" s="417" t="str">
        <f t="shared" si="0"/>
        <v>B-2.2.4.1.27</v>
      </c>
    </row>
    <row r="38" spans="1:34" s="416" customFormat="1" ht="45" customHeight="1">
      <c r="A38" s="417" t="s">
        <v>709</v>
      </c>
      <c r="B38" s="418" t="s">
        <v>693</v>
      </c>
      <c r="C38" s="419" t="s">
        <v>710</v>
      </c>
      <c r="D38" s="2761"/>
      <c r="E38" s="2761"/>
      <c r="F38" s="2761"/>
      <c r="G38" s="419">
        <v>65</v>
      </c>
      <c r="H38" s="420">
        <v>12</v>
      </c>
      <c r="I38" s="420">
        <v>1970</v>
      </c>
      <c r="J38" s="420">
        <v>25.2</v>
      </c>
      <c r="K38" s="420">
        <v>22.5</v>
      </c>
      <c r="L38" s="420">
        <v>45</v>
      </c>
      <c r="M38" s="421">
        <v>1</v>
      </c>
      <c r="N38" s="419">
        <v>1</v>
      </c>
      <c r="O38" s="419" t="s">
        <v>654</v>
      </c>
      <c r="P38" s="419" t="s">
        <v>655</v>
      </c>
      <c r="Q38" s="425"/>
      <c r="R38" s="417"/>
      <c r="S38" s="2764" t="s">
        <v>4857</v>
      </c>
      <c r="T38" s="2764" t="s">
        <v>4856</v>
      </c>
      <c r="U38" s="423">
        <f t="shared" si="1"/>
        <v>1</v>
      </c>
      <c r="V38" s="424">
        <f t="shared" si="2"/>
        <v>1</v>
      </c>
      <c r="W38" s="420">
        <v>45</v>
      </c>
      <c r="X38" s="420">
        <v>22.5</v>
      </c>
      <c r="Y38" s="420">
        <v>25.2</v>
      </c>
      <c r="Z38" s="420">
        <v>1970</v>
      </c>
      <c r="AA38" s="420">
        <v>12</v>
      </c>
      <c r="AB38" s="419">
        <v>65</v>
      </c>
      <c r="AC38" s="2759"/>
      <c r="AD38" s="2760"/>
      <c r="AE38" s="2760"/>
      <c r="AF38" s="419" t="s">
        <v>710</v>
      </c>
      <c r="AG38" s="2763" t="s">
        <v>4859</v>
      </c>
      <c r="AH38" s="417" t="str">
        <f t="shared" si="0"/>
        <v>B-2.2.4.1.28</v>
      </c>
    </row>
    <row r="39" spans="1:34" s="416" customFormat="1" ht="45" customHeight="1">
      <c r="A39" s="417" t="s">
        <v>711</v>
      </c>
      <c r="B39" s="418" t="s">
        <v>712</v>
      </c>
      <c r="C39" s="419" t="s">
        <v>713</v>
      </c>
      <c r="D39" s="2761"/>
      <c r="E39" s="2761"/>
      <c r="F39" s="2761"/>
      <c r="G39" s="419">
        <v>90</v>
      </c>
      <c r="H39" s="420">
        <v>12</v>
      </c>
      <c r="I39" s="420">
        <v>2000</v>
      </c>
      <c r="J39" s="420">
        <v>50</v>
      </c>
      <c r="K39" s="420">
        <v>36</v>
      </c>
      <c r="L39" s="420">
        <v>55</v>
      </c>
      <c r="M39" s="421">
        <v>1</v>
      </c>
      <c r="N39" s="419">
        <v>1</v>
      </c>
      <c r="O39" s="419" t="s">
        <v>654</v>
      </c>
      <c r="P39" s="419" t="s">
        <v>655</v>
      </c>
      <c r="Q39" s="425"/>
      <c r="R39" s="417"/>
      <c r="S39" s="2764" t="s">
        <v>4857</v>
      </c>
      <c r="T39" s="2764" t="s">
        <v>4856</v>
      </c>
      <c r="U39" s="423">
        <f t="shared" si="1"/>
        <v>1</v>
      </c>
      <c r="V39" s="424">
        <f t="shared" si="2"/>
        <v>1</v>
      </c>
      <c r="W39" s="420">
        <v>55</v>
      </c>
      <c r="X39" s="420">
        <v>36</v>
      </c>
      <c r="Y39" s="420">
        <v>50</v>
      </c>
      <c r="Z39" s="420">
        <v>2000</v>
      </c>
      <c r="AA39" s="420">
        <v>12</v>
      </c>
      <c r="AB39" s="419">
        <v>90</v>
      </c>
      <c r="AC39" s="2759"/>
      <c r="AD39" s="2760"/>
      <c r="AE39" s="2760"/>
      <c r="AF39" s="419" t="s">
        <v>713</v>
      </c>
      <c r="AG39" s="2763" t="s">
        <v>4860</v>
      </c>
      <c r="AH39" s="417" t="str">
        <f t="shared" si="0"/>
        <v>B-2.2.4.1.29</v>
      </c>
    </row>
    <row r="40" spans="1:34" s="416" customFormat="1" ht="45" customHeight="1">
      <c r="A40" s="417" t="s">
        <v>714</v>
      </c>
      <c r="B40" s="418" t="s">
        <v>712</v>
      </c>
      <c r="C40" s="419" t="s">
        <v>715</v>
      </c>
      <c r="D40" s="2761"/>
      <c r="E40" s="2761"/>
      <c r="F40" s="2761"/>
      <c r="G40" s="419">
        <v>85</v>
      </c>
      <c r="H40" s="420">
        <v>12</v>
      </c>
      <c r="I40" s="420">
        <v>2000</v>
      </c>
      <c r="J40" s="420">
        <v>50</v>
      </c>
      <c r="K40" s="420">
        <v>37</v>
      </c>
      <c r="L40" s="420">
        <v>52</v>
      </c>
      <c r="M40" s="421">
        <v>1</v>
      </c>
      <c r="N40" s="419">
        <v>1</v>
      </c>
      <c r="O40" s="419" t="s">
        <v>654</v>
      </c>
      <c r="P40" s="419" t="s">
        <v>655</v>
      </c>
      <c r="Q40" s="425"/>
      <c r="R40" s="417"/>
      <c r="S40" s="2764" t="s">
        <v>4857</v>
      </c>
      <c r="T40" s="2764" t="s">
        <v>4856</v>
      </c>
      <c r="U40" s="423">
        <f t="shared" si="1"/>
        <v>1</v>
      </c>
      <c r="V40" s="424">
        <f t="shared" si="2"/>
        <v>1</v>
      </c>
      <c r="W40" s="420">
        <v>52</v>
      </c>
      <c r="X40" s="420">
        <v>37</v>
      </c>
      <c r="Y40" s="420">
        <v>50</v>
      </c>
      <c r="Z40" s="420">
        <v>2000</v>
      </c>
      <c r="AA40" s="420">
        <v>12</v>
      </c>
      <c r="AB40" s="419">
        <v>85</v>
      </c>
      <c r="AC40" s="2759"/>
      <c r="AD40" s="2760"/>
      <c r="AE40" s="2760"/>
      <c r="AF40" s="419" t="s">
        <v>715</v>
      </c>
      <c r="AG40" s="2763" t="s">
        <v>4860</v>
      </c>
      <c r="AH40" s="417" t="str">
        <f t="shared" si="0"/>
        <v>B-2.2.4.1.30</v>
      </c>
    </row>
    <row r="41" spans="1:34" s="416" customFormat="1" ht="45" customHeight="1">
      <c r="A41" s="417" t="s">
        <v>716</v>
      </c>
      <c r="B41" s="418" t="s">
        <v>712</v>
      </c>
      <c r="C41" s="419" t="s">
        <v>717</v>
      </c>
      <c r="D41" s="2761"/>
      <c r="E41" s="2761"/>
      <c r="F41" s="2761"/>
      <c r="G41" s="419">
        <v>95</v>
      </c>
      <c r="H41" s="420">
        <v>12</v>
      </c>
      <c r="I41" s="420">
        <v>2000</v>
      </c>
      <c r="J41" s="420">
        <v>93</v>
      </c>
      <c r="K41" s="420">
        <v>34</v>
      </c>
      <c r="L41" s="420">
        <v>55</v>
      </c>
      <c r="M41" s="421">
        <v>1</v>
      </c>
      <c r="N41" s="419">
        <v>1</v>
      </c>
      <c r="O41" s="419" t="s">
        <v>654</v>
      </c>
      <c r="P41" s="419" t="s">
        <v>655</v>
      </c>
      <c r="Q41" s="425"/>
      <c r="R41" s="417"/>
      <c r="S41" s="2764" t="s">
        <v>4857</v>
      </c>
      <c r="T41" s="2764" t="s">
        <v>4856</v>
      </c>
      <c r="U41" s="423">
        <f t="shared" si="1"/>
        <v>1</v>
      </c>
      <c r="V41" s="424">
        <f t="shared" si="2"/>
        <v>1</v>
      </c>
      <c r="W41" s="420">
        <v>55</v>
      </c>
      <c r="X41" s="420">
        <v>34</v>
      </c>
      <c r="Y41" s="420">
        <v>93</v>
      </c>
      <c r="Z41" s="420">
        <v>2000</v>
      </c>
      <c r="AA41" s="420">
        <v>12</v>
      </c>
      <c r="AB41" s="419">
        <v>95</v>
      </c>
      <c r="AC41" s="2759"/>
      <c r="AD41" s="2760"/>
      <c r="AE41" s="2760"/>
      <c r="AF41" s="419" t="s">
        <v>717</v>
      </c>
      <c r="AG41" s="2763" t="s">
        <v>4860</v>
      </c>
      <c r="AH41" s="417" t="str">
        <f t="shared" si="0"/>
        <v>B-2.2.4.1.31</v>
      </c>
    </row>
    <row r="42" spans="1:34" s="416" customFormat="1" ht="45" customHeight="1">
      <c r="A42" s="417" t="s">
        <v>718</v>
      </c>
      <c r="B42" s="418" t="s">
        <v>712</v>
      </c>
      <c r="C42" s="419" t="s">
        <v>719</v>
      </c>
      <c r="D42" s="2761"/>
      <c r="E42" s="2761"/>
      <c r="F42" s="2761"/>
      <c r="G42" s="419">
        <v>80</v>
      </c>
      <c r="H42" s="420">
        <v>12</v>
      </c>
      <c r="I42" s="420">
        <v>2000</v>
      </c>
      <c r="J42" s="420">
        <v>50</v>
      </c>
      <c r="K42" s="420">
        <v>38</v>
      </c>
      <c r="L42" s="420">
        <v>53</v>
      </c>
      <c r="M42" s="421">
        <v>1</v>
      </c>
      <c r="N42" s="419">
        <v>1</v>
      </c>
      <c r="O42" s="419" t="s">
        <v>654</v>
      </c>
      <c r="P42" s="419" t="s">
        <v>655</v>
      </c>
      <c r="Q42" s="425"/>
      <c r="R42" s="417"/>
      <c r="S42" s="2764" t="s">
        <v>4857</v>
      </c>
      <c r="T42" s="2764" t="s">
        <v>4856</v>
      </c>
      <c r="U42" s="423">
        <f t="shared" si="1"/>
        <v>1</v>
      </c>
      <c r="V42" s="424">
        <f t="shared" si="2"/>
        <v>1</v>
      </c>
      <c r="W42" s="420">
        <v>53</v>
      </c>
      <c r="X42" s="420">
        <v>38</v>
      </c>
      <c r="Y42" s="420">
        <v>50</v>
      </c>
      <c r="Z42" s="420">
        <v>2000</v>
      </c>
      <c r="AA42" s="420">
        <v>12</v>
      </c>
      <c r="AB42" s="419">
        <v>80</v>
      </c>
      <c r="AC42" s="2759"/>
      <c r="AD42" s="2760"/>
      <c r="AE42" s="2760"/>
      <c r="AF42" s="419" t="s">
        <v>719</v>
      </c>
      <c r="AG42" s="2763" t="s">
        <v>4860</v>
      </c>
      <c r="AH42" s="417" t="str">
        <f t="shared" si="0"/>
        <v>B-2.2.4.1.32</v>
      </c>
    </row>
    <row r="43" spans="1:34" s="416" customFormat="1" ht="45" customHeight="1">
      <c r="A43" s="417" t="s">
        <v>720</v>
      </c>
      <c r="B43" s="418" t="s">
        <v>712</v>
      </c>
      <c r="C43" s="419" t="s">
        <v>721</v>
      </c>
      <c r="D43" s="2761"/>
      <c r="E43" s="2761"/>
      <c r="F43" s="2761"/>
      <c r="G43" s="419">
        <v>80</v>
      </c>
      <c r="H43" s="420">
        <v>12</v>
      </c>
      <c r="I43" s="420">
        <v>2000</v>
      </c>
      <c r="J43" s="420">
        <v>79</v>
      </c>
      <c r="K43" s="420">
        <v>33</v>
      </c>
      <c r="L43" s="420">
        <v>45</v>
      </c>
      <c r="M43" s="421">
        <v>1</v>
      </c>
      <c r="N43" s="419">
        <v>1</v>
      </c>
      <c r="O43" s="419" t="s">
        <v>654</v>
      </c>
      <c r="P43" s="419" t="s">
        <v>655</v>
      </c>
      <c r="Q43" s="425"/>
      <c r="R43" s="417"/>
      <c r="S43" s="2764" t="s">
        <v>4857</v>
      </c>
      <c r="T43" s="2764" t="s">
        <v>4856</v>
      </c>
      <c r="U43" s="423">
        <f t="shared" si="1"/>
        <v>1</v>
      </c>
      <c r="V43" s="424">
        <f t="shared" si="2"/>
        <v>1</v>
      </c>
      <c r="W43" s="420">
        <v>45</v>
      </c>
      <c r="X43" s="420">
        <v>33</v>
      </c>
      <c r="Y43" s="420">
        <v>79</v>
      </c>
      <c r="Z43" s="420">
        <v>2000</v>
      </c>
      <c r="AA43" s="420">
        <v>12</v>
      </c>
      <c r="AB43" s="419">
        <v>80</v>
      </c>
      <c r="AC43" s="2759"/>
      <c r="AD43" s="2760"/>
      <c r="AE43" s="2760"/>
      <c r="AF43" s="419" t="s">
        <v>721</v>
      </c>
      <c r="AG43" s="2763" t="s">
        <v>4860</v>
      </c>
      <c r="AH43" s="417" t="str">
        <f t="shared" si="0"/>
        <v>B-2.2.4.1.33</v>
      </c>
    </row>
    <row r="44" spans="1:34" s="416" customFormat="1" ht="45" customHeight="1">
      <c r="A44" s="417" t="s">
        <v>722</v>
      </c>
      <c r="B44" s="418" t="s">
        <v>712</v>
      </c>
      <c r="C44" s="419" t="s">
        <v>723</v>
      </c>
      <c r="D44" s="2761"/>
      <c r="E44" s="2761"/>
      <c r="F44" s="2761"/>
      <c r="G44" s="419">
        <v>75</v>
      </c>
      <c r="H44" s="420">
        <v>12</v>
      </c>
      <c r="I44" s="420">
        <v>2000</v>
      </c>
      <c r="J44" s="420">
        <v>54</v>
      </c>
      <c r="K44" s="420">
        <v>20</v>
      </c>
      <c r="L44" s="420">
        <v>51</v>
      </c>
      <c r="M44" s="421">
        <v>1</v>
      </c>
      <c r="N44" s="419">
        <v>1</v>
      </c>
      <c r="O44" s="419" t="s">
        <v>654</v>
      </c>
      <c r="P44" s="419" t="s">
        <v>655</v>
      </c>
      <c r="Q44" s="425"/>
      <c r="R44" s="417"/>
      <c r="S44" s="2764" t="s">
        <v>4857</v>
      </c>
      <c r="T44" s="2764" t="s">
        <v>4856</v>
      </c>
      <c r="U44" s="423">
        <f t="shared" si="1"/>
        <v>1</v>
      </c>
      <c r="V44" s="424">
        <f t="shared" si="2"/>
        <v>1</v>
      </c>
      <c r="W44" s="420">
        <v>51</v>
      </c>
      <c r="X44" s="420">
        <v>20</v>
      </c>
      <c r="Y44" s="420">
        <v>54</v>
      </c>
      <c r="Z44" s="420">
        <v>2000</v>
      </c>
      <c r="AA44" s="420">
        <v>12</v>
      </c>
      <c r="AB44" s="419">
        <v>75</v>
      </c>
      <c r="AC44" s="2759"/>
      <c r="AD44" s="2760"/>
      <c r="AE44" s="2760"/>
      <c r="AF44" s="419" t="s">
        <v>723</v>
      </c>
      <c r="AG44" s="2763" t="s">
        <v>4860</v>
      </c>
      <c r="AH44" s="417" t="str">
        <f t="shared" si="0"/>
        <v>B-2.2.4.1.34</v>
      </c>
    </row>
    <row r="45" spans="1:34" s="416" customFormat="1" ht="45" customHeight="1">
      <c r="A45" s="417" t="s">
        <v>724</v>
      </c>
      <c r="B45" s="418" t="s">
        <v>712</v>
      </c>
      <c r="C45" s="419" t="s">
        <v>725</v>
      </c>
      <c r="D45" s="2761"/>
      <c r="E45" s="2761"/>
      <c r="F45" s="2761"/>
      <c r="G45" s="419">
        <v>60</v>
      </c>
      <c r="H45" s="420">
        <v>12</v>
      </c>
      <c r="I45" s="420">
        <v>2000</v>
      </c>
      <c r="J45" s="420">
        <v>64.8</v>
      </c>
      <c r="K45" s="420">
        <v>18</v>
      </c>
      <c r="L45" s="420">
        <v>48</v>
      </c>
      <c r="M45" s="421">
        <v>1</v>
      </c>
      <c r="N45" s="419">
        <v>1</v>
      </c>
      <c r="O45" s="419" t="s">
        <v>654</v>
      </c>
      <c r="P45" s="419" t="s">
        <v>655</v>
      </c>
      <c r="Q45" s="425"/>
      <c r="R45" s="417"/>
      <c r="S45" s="2764" t="s">
        <v>4857</v>
      </c>
      <c r="T45" s="2764" t="s">
        <v>4856</v>
      </c>
      <c r="U45" s="423">
        <f t="shared" si="1"/>
        <v>1</v>
      </c>
      <c r="V45" s="424">
        <f t="shared" si="2"/>
        <v>1</v>
      </c>
      <c r="W45" s="420">
        <v>48</v>
      </c>
      <c r="X45" s="420">
        <v>18</v>
      </c>
      <c r="Y45" s="420">
        <v>64.8</v>
      </c>
      <c r="Z45" s="420">
        <v>2000</v>
      </c>
      <c r="AA45" s="420">
        <v>12</v>
      </c>
      <c r="AB45" s="419">
        <v>60</v>
      </c>
      <c r="AC45" s="2759"/>
      <c r="AD45" s="2760"/>
      <c r="AE45" s="2760"/>
      <c r="AF45" s="419" t="s">
        <v>725</v>
      </c>
      <c r="AG45" s="2763" t="s">
        <v>4860</v>
      </c>
      <c r="AH45" s="417" t="str">
        <f t="shared" si="0"/>
        <v>B-2.2.4.1.35</v>
      </c>
    </row>
    <row r="46" spans="1:34" s="416" customFormat="1" ht="45" customHeight="1">
      <c r="A46" s="417" t="s">
        <v>726</v>
      </c>
      <c r="B46" s="418" t="s">
        <v>712</v>
      </c>
      <c r="C46" s="419" t="s">
        <v>727</v>
      </c>
      <c r="D46" s="2761"/>
      <c r="E46" s="2761"/>
      <c r="F46" s="2761"/>
      <c r="G46" s="419">
        <v>80</v>
      </c>
      <c r="H46" s="420">
        <v>12</v>
      </c>
      <c r="I46" s="420">
        <v>2000</v>
      </c>
      <c r="J46" s="420">
        <v>54</v>
      </c>
      <c r="K46" s="420">
        <v>18</v>
      </c>
      <c r="L46" s="420">
        <v>54</v>
      </c>
      <c r="M46" s="421">
        <v>1</v>
      </c>
      <c r="N46" s="419">
        <v>1</v>
      </c>
      <c r="O46" s="419" t="s">
        <v>654</v>
      </c>
      <c r="P46" s="419" t="s">
        <v>655</v>
      </c>
      <c r="Q46" s="425"/>
      <c r="R46" s="417"/>
      <c r="S46" s="2764" t="s">
        <v>4857</v>
      </c>
      <c r="T46" s="2764" t="s">
        <v>4856</v>
      </c>
      <c r="U46" s="423">
        <f t="shared" si="1"/>
        <v>1</v>
      </c>
      <c r="V46" s="424">
        <f t="shared" si="2"/>
        <v>1</v>
      </c>
      <c r="W46" s="420">
        <v>54</v>
      </c>
      <c r="X46" s="420">
        <v>18</v>
      </c>
      <c r="Y46" s="420">
        <v>54</v>
      </c>
      <c r="Z46" s="420">
        <v>2000</v>
      </c>
      <c r="AA46" s="420">
        <v>12</v>
      </c>
      <c r="AB46" s="419">
        <v>80</v>
      </c>
      <c r="AC46" s="2759"/>
      <c r="AD46" s="2760"/>
      <c r="AE46" s="2760"/>
      <c r="AF46" s="419" t="s">
        <v>727</v>
      </c>
      <c r="AG46" s="2763" t="s">
        <v>4860</v>
      </c>
      <c r="AH46" s="417" t="str">
        <f t="shared" si="0"/>
        <v>B-2.2.4.1.36</v>
      </c>
    </row>
    <row r="47" spans="1:34" s="416" customFormat="1" ht="45" customHeight="1">
      <c r="A47" s="417" t="s">
        <v>728</v>
      </c>
      <c r="B47" s="418" t="s">
        <v>712</v>
      </c>
      <c r="C47" s="419" t="s">
        <v>729</v>
      </c>
      <c r="D47" s="2761"/>
      <c r="E47" s="2761"/>
      <c r="F47" s="2761"/>
      <c r="G47" s="419">
        <v>80</v>
      </c>
      <c r="H47" s="420">
        <v>12</v>
      </c>
      <c r="I47" s="420">
        <v>2000</v>
      </c>
      <c r="J47" s="420">
        <v>64.8</v>
      </c>
      <c r="K47" s="420">
        <v>18</v>
      </c>
      <c r="L47" s="420">
        <v>50</v>
      </c>
      <c r="M47" s="421">
        <v>1</v>
      </c>
      <c r="N47" s="419">
        <v>1</v>
      </c>
      <c r="O47" s="419" t="s">
        <v>654</v>
      </c>
      <c r="P47" s="419" t="s">
        <v>655</v>
      </c>
      <c r="Q47" s="425"/>
      <c r="R47" s="417"/>
      <c r="S47" s="2764" t="s">
        <v>4857</v>
      </c>
      <c r="T47" s="2764" t="s">
        <v>4856</v>
      </c>
      <c r="U47" s="423">
        <f t="shared" si="1"/>
        <v>1</v>
      </c>
      <c r="V47" s="424">
        <f t="shared" si="2"/>
        <v>1</v>
      </c>
      <c r="W47" s="420">
        <v>50</v>
      </c>
      <c r="X47" s="420">
        <v>18</v>
      </c>
      <c r="Y47" s="420">
        <v>64.8</v>
      </c>
      <c r="Z47" s="420">
        <v>2000</v>
      </c>
      <c r="AA47" s="420">
        <v>12</v>
      </c>
      <c r="AB47" s="419">
        <v>80</v>
      </c>
      <c r="AC47" s="2759"/>
      <c r="AD47" s="2760"/>
      <c r="AE47" s="2760"/>
      <c r="AF47" s="419" t="s">
        <v>729</v>
      </c>
      <c r="AG47" s="2763" t="s">
        <v>4860</v>
      </c>
      <c r="AH47" s="417" t="str">
        <f t="shared" si="0"/>
        <v>B-2.2.4.1.37</v>
      </c>
    </row>
    <row r="48" spans="1:34" s="416" customFormat="1" ht="45" customHeight="1">
      <c r="A48" s="417" t="s">
        <v>730</v>
      </c>
      <c r="B48" s="418" t="s">
        <v>712</v>
      </c>
      <c r="C48" s="419" t="s">
        <v>731</v>
      </c>
      <c r="D48" s="2761"/>
      <c r="E48" s="2761"/>
      <c r="F48" s="2761"/>
      <c r="G48" s="419">
        <v>65</v>
      </c>
      <c r="H48" s="420">
        <v>12</v>
      </c>
      <c r="I48" s="420">
        <v>2000</v>
      </c>
      <c r="J48" s="420">
        <v>54</v>
      </c>
      <c r="K48" s="420">
        <v>18</v>
      </c>
      <c r="L48" s="420">
        <v>52</v>
      </c>
      <c r="M48" s="421">
        <v>1</v>
      </c>
      <c r="N48" s="419">
        <v>1</v>
      </c>
      <c r="O48" s="419" t="s">
        <v>654</v>
      </c>
      <c r="P48" s="1962" t="s">
        <v>655</v>
      </c>
      <c r="Q48" s="425"/>
      <c r="R48" s="417"/>
      <c r="S48" s="2764" t="s">
        <v>4857</v>
      </c>
      <c r="T48" s="2764" t="s">
        <v>4856</v>
      </c>
      <c r="U48" s="423">
        <f t="shared" si="1"/>
        <v>1</v>
      </c>
      <c r="V48" s="424">
        <f t="shared" si="2"/>
        <v>1</v>
      </c>
      <c r="W48" s="420">
        <v>52</v>
      </c>
      <c r="X48" s="420">
        <v>18</v>
      </c>
      <c r="Y48" s="420">
        <v>54</v>
      </c>
      <c r="Z48" s="420">
        <v>2000</v>
      </c>
      <c r="AA48" s="420">
        <v>12</v>
      </c>
      <c r="AB48" s="419">
        <v>65</v>
      </c>
      <c r="AC48" s="2759"/>
      <c r="AD48" s="2760"/>
      <c r="AE48" s="2760"/>
      <c r="AF48" s="419" t="s">
        <v>731</v>
      </c>
      <c r="AG48" s="2763" t="s">
        <v>4860</v>
      </c>
      <c r="AH48" s="417" t="str">
        <f t="shared" si="0"/>
        <v>B-2.2.4.1.38</v>
      </c>
    </row>
    <row r="49" spans="1:34" s="416" customFormat="1" ht="45" customHeight="1">
      <c r="A49" s="417" t="s">
        <v>732</v>
      </c>
      <c r="B49" s="1961" t="s">
        <v>4127</v>
      </c>
      <c r="C49" s="419"/>
      <c r="D49" s="2761"/>
      <c r="E49" s="2761"/>
      <c r="F49" s="2761"/>
      <c r="G49" s="419">
        <v>80</v>
      </c>
      <c r="H49" s="420">
        <v>12</v>
      </c>
      <c r="I49" s="420">
        <v>2016</v>
      </c>
      <c r="J49" s="420">
        <v>32</v>
      </c>
      <c r="K49" s="420">
        <v>30</v>
      </c>
      <c r="L49" s="420">
        <v>48</v>
      </c>
      <c r="M49" s="421">
        <v>1</v>
      </c>
      <c r="N49" s="419">
        <v>1</v>
      </c>
      <c r="O49" s="1962" t="s">
        <v>654</v>
      </c>
      <c r="P49" s="419"/>
      <c r="Q49" s="425"/>
      <c r="R49" s="417"/>
      <c r="S49" s="2764" t="s">
        <v>4857</v>
      </c>
      <c r="T49" s="2764" t="s">
        <v>4856</v>
      </c>
      <c r="U49" s="423">
        <f t="shared" si="1"/>
        <v>1</v>
      </c>
      <c r="V49" s="424">
        <f t="shared" si="2"/>
        <v>1</v>
      </c>
      <c r="W49" s="420">
        <v>48</v>
      </c>
      <c r="X49" s="420">
        <v>30</v>
      </c>
      <c r="Y49" s="420">
        <v>32</v>
      </c>
      <c r="Z49" s="420">
        <v>2016</v>
      </c>
      <c r="AA49" s="420">
        <v>12</v>
      </c>
      <c r="AB49" s="419">
        <v>80</v>
      </c>
      <c r="AC49" s="2759"/>
      <c r="AD49" s="2760"/>
      <c r="AE49" s="2760"/>
      <c r="AF49" s="419"/>
      <c r="AG49" s="2764" t="s">
        <v>4861</v>
      </c>
      <c r="AH49" s="417" t="str">
        <f t="shared" si="0"/>
        <v>B-2.2.4.1.39</v>
      </c>
    </row>
    <row r="50" spans="1:34" s="416" customFormat="1" ht="45" customHeight="1">
      <c r="A50" s="417" t="s">
        <v>733</v>
      </c>
      <c r="B50" s="1961" t="s">
        <v>4127</v>
      </c>
      <c r="C50" s="419"/>
      <c r="D50" s="2761"/>
      <c r="E50" s="2761"/>
      <c r="F50" s="2761"/>
      <c r="G50" s="419">
        <v>80</v>
      </c>
      <c r="H50" s="420">
        <v>12</v>
      </c>
      <c r="I50" s="420">
        <v>2016</v>
      </c>
      <c r="J50" s="420">
        <v>28</v>
      </c>
      <c r="K50" s="420">
        <v>30</v>
      </c>
      <c r="L50" s="420">
        <v>48</v>
      </c>
      <c r="M50" s="421">
        <v>1</v>
      </c>
      <c r="N50" s="419">
        <v>1</v>
      </c>
      <c r="O50" s="1962" t="s">
        <v>654</v>
      </c>
      <c r="P50" s="419"/>
      <c r="Q50" s="422"/>
      <c r="R50" s="417"/>
      <c r="S50" s="2764" t="s">
        <v>4857</v>
      </c>
      <c r="T50" s="2764" t="s">
        <v>4856</v>
      </c>
      <c r="U50" s="423">
        <f t="shared" si="1"/>
        <v>1</v>
      </c>
      <c r="V50" s="424">
        <f t="shared" si="2"/>
        <v>1</v>
      </c>
      <c r="W50" s="420">
        <v>48</v>
      </c>
      <c r="X50" s="420">
        <v>30</v>
      </c>
      <c r="Y50" s="420">
        <v>28</v>
      </c>
      <c r="Z50" s="420">
        <v>2016</v>
      </c>
      <c r="AA50" s="420">
        <v>12</v>
      </c>
      <c r="AB50" s="419">
        <v>80</v>
      </c>
      <c r="AC50" s="2759"/>
      <c r="AD50" s="2760"/>
      <c r="AE50" s="2760"/>
      <c r="AF50" s="419"/>
      <c r="AG50" s="2764" t="s">
        <v>4861</v>
      </c>
      <c r="AH50" s="417" t="str">
        <f t="shared" si="0"/>
        <v>B-2.2.4.1.40</v>
      </c>
    </row>
    <row r="51" spans="1:34" s="416" customFormat="1">
      <c r="A51" s="426" t="s">
        <v>734</v>
      </c>
      <c r="B51" s="297"/>
      <c r="C51" s="297"/>
      <c r="D51" s="427"/>
      <c r="E51" s="427"/>
      <c r="F51" s="427"/>
      <c r="G51" s="297"/>
      <c r="H51" s="428"/>
      <c r="I51" s="428"/>
      <c r="J51" s="428"/>
      <c r="K51" s="428"/>
      <c r="L51" s="428"/>
      <c r="M51" s="428"/>
      <c r="N51" s="428"/>
      <c r="O51" s="428"/>
      <c r="P51" s="428"/>
      <c r="Q51" s="429"/>
      <c r="R51" s="430"/>
      <c r="S51"/>
      <c r="T51"/>
      <c r="U51"/>
      <c r="V51"/>
      <c r="W51" s="431"/>
      <c r="X51" s="431"/>
      <c r="Y51" s="431"/>
      <c r="Z51" s="431"/>
      <c r="AA51" s="431"/>
      <c r="AB51" s="431"/>
      <c r="AC51" s="432"/>
      <c r="AD51" s="433"/>
      <c r="AE51" s="433"/>
      <c r="AF51" s="431"/>
      <c r="AG51" s="431"/>
      <c r="AH51" s="434" t="s">
        <v>735</v>
      </c>
    </row>
    <row r="52" spans="1:34" s="431" customFormat="1">
      <c r="A52" s="2970" t="s">
        <v>736</v>
      </c>
      <c r="B52" s="2970"/>
      <c r="C52" s="2970"/>
      <c r="D52" s="2970"/>
      <c r="E52" s="2970"/>
      <c r="F52" s="2970"/>
      <c r="G52" s="2970"/>
      <c r="H52" s="2970"/>
      <c r="I52" s="2970"/>
      <c r="J52" s="2970"/>
      <c r="K52" s="2970"/>
      <c r="L52" s="2970"/>
      <c r="M52" s="2970"/>
      <c r="N52" s="2970"/>
      <c r="O52" s="2970"/>
      <c r="P52" s="2970"/>
      <c r="Q52" s="2970"/>
      <c r="R52" s="2990" t="s">
        <v>737</v>
      </c>
      <c r="S52" s="2990"/>
      <c r="T52" s="2990"/>
      <c r="U52" s="2990"/>
      <c r="V52" s="2990"/>
      <c r="W52" s="2990"/>
      <c r="X52" s="2990"/>
      <c r="Y52" s="2990"/>
      <c r="Z52" s="2990"/>
      <c r="AA52" s="2990"/>
      <c r="AB52" s="2990"/>
      <c r="AC52" s="2990"/>
      <c r="AD52" s="2990"/>
      <c r="AE52" s="2990"/>
      <c r="AF52" s="2990"/>
      <c r="AG52" s="2990"/>
      <c r="AH52" s="2990"/>
    </row>
    <row r="53" spans="1:34" s="431" customFormat="1" ht="30" customHeight="1">
      <c r="A53" s="435" t="s">
        <v>738</v>
      </c>
      <c r="B53" s="436"/>
      <c r="C53" s="436"/>
      <c r="D53" s="436"/>
      <c r="E53" s="436"/>
      <c r="F53" s="436"/>
      <c r="G53" s="436"/>
      <c r="H53" s="436"/>
      <c r="I53" s="436"/>
      <c r="J53" s="436"/>
      <c r="K53" s="436"/>
      <c r="L53" s="436"/>
      <c r="M53" s="436"/>
      <c r="N53" s="436"/>
      <c r="O53" s="436"/>
      <c r="P53" s="437"/>
      <c r="Q53" s="437"/>
      <c r="R53" s="2978" t="s">
        <v>739</v>
      </c>
      <c r="S53" s="2978"/>
      <c r="T53" s="2978"/>
      <c r="U53" s="2978"/>
      <c r="V53" s="2978"/>
      <c r="W53" s="2978"/>
      <c r="X53" s="2978"/>
      <c r="Y53" s="2978"/>
      <c r="Z53" s="2978"/>
      <c r="AA53" s="2978"/>
      <c r="AB53" s="2978"/>
      <c r="AC53" s="2978"/>
      <c r="AD53" s="2978"/>
      <c r="AE53" s="2978"/>
      <c r="AF53" s="2978"/>
      <c r="AG53" s="2978"/>
      <c r="AH53" s="2978"/>
    </row>
    <row r="54" spans="1:34" s="431" customFormat="1" ht="30" customHeight="1">
      <c r="A54" s="435" t="s">
        <v>740</v>
      </c>
      <c r="B54" s="436"/>
      <c r="C54" s="436"/>
      <c r="D54" s="438"/>
      <c r="E54" s="438"/>
      <c r="F54" s="438"/>
      <c r="G54" s="428"/>
      <c r="H54" s="428"/>
      <c r="I54" s="428"/>
      <c r="J54" s="428"/>
      <c r="K54" s="428"/>
      <c r="L54" s="428"/>
      <c r="M54" s="428"/>
      <c r="N54" s="428"/>
      <c r="O54" s="428"/>
      <c r="P54" s="437"/>
      <c r="Q54" s="437"/>
      <c r="R54" s="2978" t="s">
        <v>741</v>
      </c>
      <c r="S54" s="2978"/>
      <c r="T54" s="2978"/>
      <c r="U54" s="2978"/>
      <c r="V54" s="2978"/>
      <c r="W54" s="2978"/>
      <c r="X54" s="2978"/>
      <c r="Y54" s="2978"/>
      <c r="Z54" s="2978"/>
      <c r="AA54" s="2978"/>
      <c r="AB54" s="2978"/>
      <c r="AC54" s="2978"/>
      <c r="AD54" s="2978"/>
      <c r="AE54" s="2978"/>
      <c r="AF54" s="2978"/>
      <c r="AG54" s="2978"/>
      <c r="AH54" s="2978"/>
    </row>
    <row r="55" spans="1:34" ht="14.5">
      <c r="A55" s="439" t="s">
        <v>742</v>
      </c>
      <c r="B55" s="440"/>
      <c r="C55" s="440"/>
      <c r="D55" s="441"/>
      <c r="E55" s="441"/>
      <c r="F55" s="441"/>
      <c r="G55" s="440"/>
      <c r="H55" s="440"/>
      <c r="I55" s="440"/>
      <c r="J55" s="440"/>
      <c r="K55" s="440"/>
      <c r="L55" s="440"/>
      <c r="M55" s="440"/>
      <c r="N55" s="440"/>
      <c r="O55" s="440"/>
      <c r="P55" s="440"/>
      <c r="Q55" s="440"/>
      <c r="R55" s="440"/>
      <c r="S55" s="440"/>
      <c r="T55" s="440"/>
      <c r="U55" s="440"/>
      <c r="V55" s="440"/>
      <c r="W55" s="440"/>
      <c r="X55" s="440"/>
      <c r="Y55" s="440"/>
      <c r="Z55" s="440"/>
      <c r="AA55" s="440"/>
      <c r="AB55" s="440"/>
      <c r="AC55" s="441"/>
      <c r="AD55" s="441"/>
      <c r="AE55" s="441"/>
      <c r="AF55" s="440"/>
      <c r="AG55" s="440"/>
      <c r="AH55" s="442" t="s">
        <v>743</v>
      </c>
    </row>
    <row r="56" spans="1:34" s="47" customFormat="1" ht="14.5">
      <c r="A56" s="443" t="s">
        <v>744</v>
      </c>
      <c r="B56" s="137"/>
      <c r="C56" s="137"/>
      <c r="D56" s="441"/>
      <c r="E56" s="441"/>
      <c r="F56" s="441"/>
      <c r="G56" s="137"/>
      <c r="H56" s="137"/>
      <c r="I56" s="137"/>
      <c r="J56" s="137"/>
      <c r="K56" s="137"/>
      <c r="L56" s="137"/>
      <c r="M56" s="137"/>
      <c r="N56" s="137"/>
      <c r="O56" s="137"/>
      <c r="P56" s="137"/>
      <c r="Q56" s="137"/>
      <c r="R56" s="134"/>
      <c r="S56" s="137"/>
      <c r="T56" s="137"/>
      <c r="U56" s="137"/>
      <c r="V56" s="137"/>
      <c r="W56" s="137"/>
      <c r="X56" s="137"/>
      <c r="Y56" s="137"/>
      <c r="Z56" s="137"/>
      <c r="AA56" s="137"/>
      <c r="AB56" s="137"/>
      <c r="AC56" s="441"/>
      <c r="AD56" s="441"/>
      <c r="AE56" s="441"/>
      <c r="AF56" s="137"/>
      <c r="AG56" s="137"/>
      <c r="AH56" s="137" t="s">
        <v>745</v>
      </c>
    </row>
    <row r="57" spans="1:34" s="47" customFormat="1" ht="14.5">
      <c r="A57" s="443" t="s">
        <v>746</v>
      </c>
      <c r="B57" s="137"/>
      <c r="C57" s="137"/>
      <c r="D57" s="441"/>
      <c r="E57" s="441"/>
      <c r="F57" s="441"/>
      <c r="G57" s="137"/>
      <c r="H57" s="137"/>
      <c r="I57" s="137"/>
      <c r="J57" s="137"/>
      <c r="K57" s="137"/>
      <c r="L57" s="137"/>
      <c r="M57" s="137"/>
      <c r="N57" s="137"/>
      <c r="O57" s="137"/>
      <c r="P57" s="137"/>
      <c r="Q57" s="137"/>
      <c r="R57" s="134"/>
      <c r="S57" s="137"/>
      <c r="T57" s="137"/>
      <c r="U57" s="137"/>
      <c r="V57" s="137"/>
      <c r="W57" s="137"/>
      <c r="X57" s="137"/>
      <c r="Y57" s="137"/>
      <c r="Z57" s="137"/>
      <c r="AA57" s="137"/>
      <c r="AB57" s="137"/>
      <c r="AC57" s="441"/>
      <c r="AD57" s="441"/>
      <c r="AE57" s="441"/>
      <c r="AF57" s="137"/>
      <c r="AG57" s="137"/>
      <c r="AH57" s="137" t="s">
        <v>747</v>
      </c>
    </row>
    <row r="58" spans="1:34" s="47" customFormat="1" ht="14.5">
      <c r="A58" s="443"/>
      <c r="B58" s="137"/>
      <c r="C58" s="137"/>
      <c r="D58" s="441"/>
      <c r="E58" s="441"/>
      <c r="F58" s="441"/>
      <c r="G58" s="137"/>
      <c r="H58" s="137"/>
      <c r="I58" s="137"/>
      <c r="J58" s="137"/>
      <c r="K58" s="137"/>
      <c r="L58" s="137"/>
      <c r="M58" s="137"/>
      <c r="N58" s="137"/>
      <c r="O58" s="137"/>
      <c r="P58" s="137"/>
      <c r="Q58" s="137"/>
      <c r="R58" s="134"/>
      <c r="S58" s="137"/>
      <c r="T58" s="137"/>
      <c r="U58" s="137"/>
      <c r="V58" s="137"/>
      <c r="W58" s="137"/>
      <c r="X58" s="137"/>
      <c r="Y58" s="137"/>
      <c r="Z58" s="137"/>
      <c r="AA58" s="137"/>
      <c r="AB58" s="137"/>
      <c r="AC58" s="441"/>
      <c r="AD58" s="441"/>
      <c r="AE58" s="441"/>
      <c r="AF58" s="137"/>
      <c r="AG58" s="137"/>
      <c r="AH58" s="137"/>
    </row>
    <row r="59" spans="1:34" ht="25.5" customHeight="1">
      <c r="A59" s="256" t="s">
        <v>748</v>
      </c>
      <c r="B59" s="408"/>
      <c r="C59" s="408"/>
      <c r="D59" s="441"/>
      <c r="E59" s="441"/>
      <c r="F59" s="441"/>
      <c r="G59" s="408"/>
      <c r="H59" s="444"/>
      <c r="I59" s="444"/>
      <c r="J59" s="444"/>
      <c r="K59" s="444"/>
      <c r="L59" s="445"/>
      <c r="M59" s="445"/>
      <c r="N59" s="445"/>
      <c r="O59" s="445"/>
      <c r="P59" s="444"/>
      <c r="Q59" s="446"/>
      <c r="R59" s="447"/>
      <c r="S59" s="408"/>
      <c r="T59" s="408"/>
      <c r="U59" s="408"/>
      <c r="V59" s="408"/>
      <c r="W59" s="444"/>
      <c r="X59" s="444"/>
      <c r="Y59" s="444"/>
      <c r="Z59" s="444"/>
      <c r="AA59" s="444"/>
      <c r="AB59" s="445"/>
      <c r="AC59" s="441"/>
      <c r="AD59" s="441"/>
      <c r="AE59" s="441"/>
      <c r="AF59" s="444"/>
      <c r="AG59" s="444"/>
      <c r="AH59" s="446" t="s">
        <v>749</v>
      </c>
    </row>
    <row r="60" spans="1:34" ht="25.5" customHeight="1">
      <c r="A60" s="2971" t="s">
        <v>210</v>
      </c>
      <c r="B60" s="2971" t="s">
        <v>750</v>
      </c>
      <c r="C60" s="2971" t="s">
        <v>751</v>
      </c>
      <c r="D60" s="2975" t="s">
        <v>620</v>
      </c>
      <c r="E60" s="2976"/>
      <c r="F60" s="2977"/>
      <c r="G60" s="2963" t="s">
        <v>752</v>
      </c>
      <c r="H60" s="2963" t="s">
        <v>753</v>
      </c>
      <c r="I60" s="2971" t="s">
        <v>754</v>
      </c>
      <c r="J60" s="2969" t="s">
        <v>755</v>
      </c>
      <c r="K60" s="2971" t="s">
        <v>756</v>
      </c>
      <c r="L60" s="2963" t="s">
        <v>757</v>
      </c>
      <c r="M60" s="2971" t="s">
        <v>758</v>
      </c>
      <c r="N60" s="2971" t="s">
        <v>759</v>
      </c>
      <c r="O60" s="2981" t="s">
        <v>631</v>
      </c>
      <c r="P60" s="2982"/>
      <c r="Q60" s="2983"/>
      <c r="R60" s="2981" t="s">
        <v>224</v>
      </c>
      <c r="S60" s="2982"/>
      <c r="T60" s="2983"/>
      <c r="U60" s="2971" t="s">
        <v>760</v>
      </c>
      <c r="V60" s="2971" t="s">
        <v>761</v>
      </c>
      <c r="W60" s="2963" t="s">
        <v>762</v>
      </c>
      <c r="X60" s="2971" t="s">
        <v>763</v>
      </c>
      <c r="Y60" s="2971" t="s">
        <v>764</v>
      </c>
      <c r="Z60" s="2961" t="s">
        <v>638</v>
      </c>
      <c r="AA60" s="2961" t="s">
        <v>765</v>
      </c>
      <c r="AB60" s="2971" t="s">
        <v>766</v>
      </c>
      <c r="AC60" s="2975" t="s">
        <v>642</v>
      </c>
      <c r="AD60" s="2976"/>
      <c r="AE60" s="2977"/>
      <c r="AF60" s="2963" t="s">
        <v>767</v>
      </c>
      <c r="AG60" s="2971" t="s">
        <v>768</v>
      </c>
      <c r="AH60" s="2971" t="s">
        <v>358</v>
      </c>
    </row>
    <row r="61" spans="1:34" s="415" customFormat="1" ht="53.25" customHeight="1">
      <c r="A61" s="2971"/>
      <c r="B61" s="2971"/>
      <c r="C61" s="2971"/>
      <c r="D61" s="2762" t="s">
        <v>645</v>
      </c>
      <c r="E61" s="2762" t="s">
        <v>646</v>
      </c>
      <c r="F61" s="2762" t="s">
        <v>647</v>
      </c>
      <c r="G61" s="2964"/>
      <c r="H61" s="2964"/>
      <c r="I61" s="2971"/>
      <c r="J61" s="2969"/>
      <c r="K61" s="2971"/>
      <c r="L61" s="2964"/>
      <c r="M61" s="2971"/>
      <c r="N61" s="2971"/>
      <c r="O61" s="2984"/>
      <c r="P61" s="2985"/>
      <c r="Q61" s="2986"/>
      <c r="R61" s="2984"/>
      <c r="S61" s="2985"/>
      <c r="T61" s="2986"/>
      <c r="U61" s="2971"/>
      <c r="V61" s="2971"/>
      <c r="W61" s="2964"/>
      <c r="X61" s="2971"/>
      <c r="Y61" s="2971"/>
      <c r="Z61" s="2962"/>
      <c r="AA61" s="2962"/>
      <c r="AB61" s="2971"/>
      <c r="AC61" s="2762" t="s">
        <v>648</v>
      </c>
      <c r="AD61" s="2762" t="s">
        <v>649</v>
      </c>
      <c r="AE61" s="2762" t="s">
        <v>650</v>
      </c>
      <c r="AF61" s="2964"/>
      <c r="AG61" s="2971"/>
      <c r="AH61" s="2971"/>
    </row>
    <row r="62" spans="1:34" s="416" customFormat="1" ht="60" customHeight="1">
      <c r="A62" s="448" t="s">
        <v>769</v>
      </c>
      <c r="B62" s="449" t="s">
        <v>259</v>
      </c>
      <c r="C62" s="450"/>
      <c r="D62" s="2761"/>
      <c r="E62" s="2761"/>
      <c r="F62" s="2761"/>
      <c r="G62" s="450"/>
      <c r="H62" s="451"/>
      <c r="I62" s="451"/>
      <c r="J62" s="451"/>
      <c r="K62" s="451"/>
      <c r="L62" s="451"/>
      <c r="M62" s="450"/>
      <c r="N62" s="450"/>
      <c r="O62" s="2966"/>
      <c r="P62" s="2967"/>
      <c r="Q62" s="2968"/>
      <c r="R62" s="2993"/>
      <c r="S62" s="2994"/>
      <c r="T62" s="2995"/>
      <c r="U62" s="128" t="str">
        <f>IF(N62&gt;0,N62,"")</f>
        <v/>
      </c>
      <c r="V62" s="128" t="str">
        <f>IF(M62&gt;0,M62,"")</f>
        <v/>
      </c>
      <c r="W62" s="128"/>
      <c r="X62" s="452"/>
      <c r="Y62" s="452"/>
      <c r="Z62" s="452"/>
      <c r="AA62" s="452"/>
      <c r="AB62" s="452"/>
      <c r="AC62" s="2759"/>
      <c r="AD62" s="2760"/>
      <c r="AE62" s="2760"/>
      <c r="AF62" s="453"/>
      <c r="AG62" s="453"/>
      <c r="AH62" s="448" t="str">
        <f>A62</f>
        <v>B-2.2.4.2.1</v>
      </c>
    </row>
    <row r="63" spans="1:34" s="416" customFormat="1" ht="60" customHeight="1">
      <c r="A63" s="448" t="s">
        <v>770</v>
      </c>
      <c r="B63" s="449"/>
      <c r="C63" s="449"/>
      <c r="D63" s="2761"/>
      <c r="E63" s="2761"/>
      <c r="F63" s="2761"/>
      <c r="G63" s="450"/>
      <c r="H63" s="451"/>
      <c r="I63" s="451"/>
      <c r="J63" s="451"/>
      <c r="K63" s="451"/>
      <c r="L63" s="451"/>
      <c r="M63" s="450"/>
      <c r="N63" s="450"/>
      <c r="O63" s="2966"/>
      <c r="P63" s="2967"/>
      <c r="Q63" s="2968"/>
      <c r="R63" s="2972" t="str">
        <f>IF(O63&gt;0,O63,"")</f>
        <v/>
      </c>
      <c r="S63" s="2973"/>
      <c r="T63" s="2974"/>
      <c r="U63" s="453" t="str">
        <f t="shared" ref="U63:U66" si="3">IF(N63&gt;0,N63,"")</f>
        <v/>
      </c>
      <c r="V63" s="128"/>
      <c r="W63" s="128"/>
      <c r="X63" s="452"/>
      <c r="Y63" s="448"/>
      <c r="Z63" s="453"/>
      <c r="AA63" s="453"/>
      <c r="AB63" s="453"/>
      <c r="AC63" s="2759"/>
      <c r="AD63" s="2760"/>
      <c r="AE63" s="2760"/>
      <c r="AF63" s="448"/>
      <c r="AG63" s="452"/>
      <c r="AH63" s="448" t="str">
        <f t="shared" ref="AH63:AH66" si="4">A63</f>
        <v>B-2.2.4.2.2</v>
      </c>
    </row>
    <row r="64" spans="1:34" s="416" customFormat="1" ht="60" customHeight="1">
      <c r="A64" s="448" t="s">
        <v>771</v>
      </c>
      <c r="B64" s="449"/>
      <c r="C64" s="449"/>
      <c r="D64" s="2761"/>
      <c r="E64" s="2761"/>
      <c r="F64" s="2761"/>
      <c r="G64" s="450"/>
      <c r="H64" s="451"/>
      <c r="I64" s="451"/>
      <c r="J64" s="451"/>
      <c r="K64" s="451"/>
      <c r="L64" s="451"/>
      <c r="M64" s="450"/>
      <c r="N64" s="450"/>
      <c r="O64" s="2966"/>
      <c r="P64" s="2967"/>
      <c r="Q64" s="2968"/>
      <c r="R64" s="2972" t="str">
        <f>IF(O64&gt;0,O64,"")</f>
        <v/>
      </c>
      <c r="S64" s="2973"/>
      <c r="T64" s="2974"/>
      <c r="U64" s="453" t="str">
        <f t="shared" si="3"/>
        <v/>
      </c>
      <c r="V64" s="128"/>
      <c r="W64" s="128"/>
      <c r="X64" s="452"/>
      <c r="Y64" s="452"/>
      <c r="Z64" s="452"/>
      <c r="AA64" s="452"/>
      <c r="AB64" s="452"/>
      <c r="AC64" s="2759"/>
      <c r="AD64" s="2760"/>
      <c r="AE64" s="2760"/>
      <c r="AF64" s="453"/>
      <c r="AG64" s="453"/>
      <c r="AH64" s="448" t="str">
        <f t="shared" si="4"/>
        <v>B-2.2.4.2.3</v>
      </c>
    </row>
    <row r="65" spans="1:34" s="416" customFormat="1" ht="60" customHeight="1">
      <c r="A65" s="448" t="s">
        <v>772</v>
      </c>
      <c r="B65" s="449"/>
      <c r="C65" s="450"/>
      <c r="D65" s="2761"/>
      <c r="E65" s="2761"/>
      <c r="F65" s="2761"/>
      <c r="G65" s="450"/>
      <c r="H65" s="451"/>
      <c r="I65" s="451"/>
      <c r="J65" s="451"/>
      <c r="K65" s="451"/>
      <c r="L65" s="451"/>
      <c r="M65" s="450"/>
      <c r="N65" s="450"/>
      <c r="O65" s="2966"/>
      <c r="P65" s="2967"/>
      <c r="Q65" s="2968"/>
      <c r="R65" s="2972" t="str">
        <f>IF(O65&gt;0,O65,"")</f>
        <v/>
      </c>
      <c r="S65" s="2973"/>
      <c r="T65" s="2974"/>
      <c r="U65" s="453" t="str">
        <f t="shared" si="3"/>
        <v/>
      </c>
      <c r="V65" s="128"/>
      <c r="W65" s="128"/>
      <c r="X65" s="452"/>
      <c r="Y65" s="452"/>
      <c r="Z65" s="452"/>
      <c r="AA65" s="452"/>
      <c r="AB65" s="452"/>
      <c r="AC65" s="2759"/>
      <c r="AD65" s="2760"/>
      <c r="AE65" s="2760"/>
      <c r="AF65" s="453"/>
      <c r="AG65" s="453"/>
      <c r="AH65" s="448" t="str">
        <f t="shared" si="4"/>
        <v>B-2.2.4.2.4</v>
      </c>
    </row>
    <row r="66" spans="1:34" s="416" customFormat="1" ht="60" customHeight="1">
      <c r="A66" s="448" t="s">
        <v>773</v>
      </c>
      <c r="B66" s="449"/>
      <c r="C66" s="450"/>
      <c r="D66" s="2761"/>
      <c r="E66" s="2761"/>
      <c r="F66" s="2761"/>
      <c r="G66" s="450"/>
      <c r="H66" s="451"/>
      <c r="I66" s="451"/>
      <c r="J66" s="451"/>
      <c r="K66" s="451"/>
      <c r="L66" s="451"/>
      <c r="M66" s="450"/>
      <c r="N66" s="450"/>
      <c r="O66" s="2966"/>
      <c r="P66" s="2967"/>
      <c r="Q66" s="2968"/>
      <c r="R66" s="2972" t="str">
        <f>IF(O66&gt;0,O66,"")</f>
        <v/>
      </c>
      <c r="S66" s="2973"/>
      <c r="T66" s="2974"/>
      <c r="U66" s="453" t="str">
        <f t="shared" si="3"/>
        <v/>
      </c>
      <c r="V66" s="128"/>
      <c r="W66" s="128"/>
      <c r="X66" s="452"/>
      <c r="Y66" s="452"/>
      <c r="Z66" s="452"/>
      <c r="AA66" s="452"/>
      <c r="AB66" s="452"/>
      <c r="AC66" s="2759"/>
      <c r="AD66" s="2760"/>
      <c r="AE66" s="2760"/>
      <c r="AF66" s="453"/>
      <c r="AG66" s="453"/>
      <c r="AH66" s="448" t="str">
        <f t="shared" si="4"/>
        <v>B-2.2.4.2.5</v>
      </c>
    </row>
    <row r="67" spans="1:34" s="431" customFormat="1" ht="12.5">
      <c r="A67" s="2987" t="s">
        <v>774</v>
      </c>
      <c r="B67" s="2987"/>
      <c r="C67" s="2987"/>
      <c r="D67" s="2987"/>
      <c r="E67" s="2987"/>
      <c r="F67" s="2987"/>
      <c r="G67" s="2987"/>
      <c r="H67" s="2987"/>
      <c r="I67" s="2987"/>
      <c r="J67" s="2987"/>
      <c r="K67" s="2987"/>
      <c r="L67" s="2987"/>
      <c r="M67" s="2987"/>
      <c r="N67" s="2987"/>
      <c r="O67" s="2987"/>
      <c r="P67" s="2987"/>
      <c r="Q67" s="2987"/>
      <c r="R67" s="2990" t="s">
        <v>775</v>
      </c>
      <c r="S67" s="2990"/>
      <c r="T67" s="2990"/>
      <c r="U67" s="2990"/>
      <c r="V67" s="2990"/>
      <c r="W67" s="2990"/>
      <c r="X67" s="2990"/>
      <c r="Y67" s="2990"/>
      <c r="Z67" s="2990"/>
      <c r="AA67" s="2990"/>
      <c r="AB67" s="2990"/>
      <c r="AC67" s="2990"/>
      <c r="AD67" s="2990"/>
      <c r="AE67" s="2990"/>
      <c r="AF67" s="2990"/>
      <c r="AG67" s="2990"/>
      <c r="AH67" s="2990"/>
    </row>
    <row r="68" spans="1:34" ht="30" customHeight="1">
      <c r="A68" s="439" t="s">
        <v>776</v>
      </c>
      <c r="B68" s="440"/>
      <c r="C68" s="440"/>
      <c r="D68" s="441"/>
      <c r="E68" s="441"/>
      <c r="F68" s="441"/>
      <c r="G68" s="440"/>
      <c r="H68" s="440"/>
      <c r="I68" s="440"/>
      <c r="J68" s="440"/>
      <c r="K68" s="440"/>
      <c r="L68" s="440"/>
      <c r="M68" s="440"/>
      <c r="N68" s="440"/>
      <c r="O68" s="440"/>
      <c r="P68" s="440"/>
      <c r="Q68" s="440"/>
      <c r="R68" s="2965" t="s">
        <v>777</v>
      </c>
      <c r="S68" s="2965"/>
      <c r="T68" s="2965"/>
      <c r="U68" s="2965"/>
      <c r="V68" s="2965"/>
      <c r="W68" s="2965"/>
      <c r="X68" s="2965"/>
      <c r="Y68" s="2965"/>
      <c r="Z68" s="2965"/>
      <c r="AA68" s="2965"/>
      <c r="AB68" s="2965"/>
      <c r="AC68" s="2965"/>
      <c r="AD68" s="2965"/>
      <c r="AE68" s="2965"/>
      <c r="AF68" s="2965"/>
      <c r="AG68" s="2965"/>
      <c r="AH68" s="2965"/>
    </row>
    <row r="69" spans="1:34" ht="30" customHeight="1">
      <c r="A69" s="2928" t="s">
        <v>778</v>
      </c>
      <c r="B69" s="2928"/>
      <c r="C69" s="2928"/>
      <c r="D69" s="2928"/>
      <c r="E69" s="2928"/>
      <c r="F69" s="2928"/>
      <c r="G69" s="2928"/>
      <c r="H69" s="2928"/>
      <c r="I69" s="2928"/>
      <c r="J69" s="2928"/>
      <c r="K69" s="2928"/>
      <c r="L69" s="2928"/>
      <c r="M69" s="2928"/>
      <c r="N69" s="2928"/>
      <c r="O69" s="2928"/>
      <c r="P69" s="2928"/>
      <c r="Q69" s="2928"/>
      <c r="R69" s="2965" t="s">
        <v>779</v>
      </c>
      <c r="S69" s="2965"/>
      <c r="T69" s="2965"/>
      <c r="U69" s="2965"/>
      <c r="V69" s="2965"/>
      <c r="W69" s="2965"/>
      <c r="X69" s="2965"/>
      <c r="Y69" s="2965"/>
      <c r="Z69" s="2965"/>
      <c r="AA69" s="2965"/>
      <c r="AB69" s="2965"/>
      <c r="AC69" s="2965"/>
      <c r="AD69" s="2965"/>
      <c r="AE69" s="2965"/>
      <c r="AF69" s="2965"/>
      <c r="AG69" s="2965"/>
      <c r="AH69" s="2965"/>
    </row>
    <row r="70" spans="1:34" ht="14.5">
      <c r="A70" s="2988" t="s">
        <v>780</v>
      </c>
      <c r="B70" s="2989"/>
      <c r="C70" s="2989"/>
      <c r="D70" s="2989"/>
      <c r="E70" s="2989"/>
      <c r="F70" s="2989"/>
      <c r="G70" s="2989"/>
      <c r="H70" s="2989"/>
      <c r="I70" s="2989"/>
      <c r="J70" s="2989"/>
      <c r="K70" s="2989"/>
      <c r="L70" s="2989"/>
      <c r="M70" s="2989"/>
      <c r="N70" s="2989"/>
      <c r="O70" s="2989"/>
      <c r="P70" s="2989"/>
      <c r="Q70" s="2989"/>
      <c r="R70" s="2965" t="s">
        <v>781</v>
      </c>
      <c r="S70" s="2965"/>
      <c r="T70" s="2965"/>
      <c r="U70" s="2965"/>
      <c r="V70" s="2965"/>
      <c r="W70" s="2965"/>
      <c r="X70" s="2965"/>
      <c r="Y70" s="2965"/>
      <c r="Z70" s="2965"/>
      <c r="AA70" s="2965"/>
      <c r="AB70" s="2965"/>
      <c r="AC70" s="2965"/>
      <c r="AD70" s="2965"/>
      <c r="AE70" s="2965"/>
      <c r="AF70" s="2965"/>
      <c r="AG70" s="2965"/>
      <c r="AH70" s="2965"/>
    </row>
    <row r="71" spans="1:34" s="431" customFormat="1" ht="30" customHeight="1">
      <c r="A71" s="435" t="s">
        <v>782</v>
      </c>
      <c r="B71" s="436"/>
      <c r="C71" s="436"/>
      <c r="D71" s="441"/>
      <c r="E71" s="441"/>
      <c r="F71" s="441"/>
      <c r="G71" s="436"/>
      <c r="H71" s="436"/>
      <c r="I71" s="436"/>
      <c r="J71" s="436"/>
      <c r="K71" s="436"/>
      <c r="L71" s="436"/>
      <c r="M71" s="436"/>
      <c r="N71" s="436"/>
      <c r="O71" s="436"/>
      <c r="P71" s="437"/>
      <c r="Q71" s="437"/>
      <c r="R71" s="2937" t="s">
        <v>783</v>
      </c>
      <c r="S71" s="2937"/>
      <c r="T71" s="2937"/>
      <c r="U71" s="2937"/>
      <c r="V71" s="2937"/>
      <c r="W71" s="2937"/>
      <c r="X71" s="2937"/>
      <c r="Y71" s="2937"/>
      <c r="Z71" s="2937"/>
      <c r="AA71" s="2937"/>
      <c r="AB71" s="2937"/>
      <c r="AC71" s="2937"/>
      <c r="AD71" s="2937"/>
      <c r="AE71" s="2937"/>
      <c r="AF71" s="2937"/>
      <c r="AG71" s="2937"/>
      <c r="AH71" s="2937"/>
    </row>
    <row r="72" spans="1:34" s="431" customFormat="1" ht="30" customHeight="1">
      <c r="A72" s="435" t="s">
        <v>784</v>
      </c>
      <c r="B72" s="436"/>
      <c r="C72" s="436"/>
      <c r="D72" s="441"/>
      <c r="E72" s="441"/>
      <c r="F72" s="441"/>
      <c r="G72" s="428"/>
      <c r="H72" s="428"/>
      <c r="I72" s="428"/>
      <c r="J72" s="428"/>
      <c r="K72" s="428"/>
      <c r="L72" s="428"/>
      <c r="M72" s="428"/>
      <c r="N72" s="428"/>
      <c r="O72" s="428"/>
      <c r="P72" s="437"/>
      <c r="Q72" s="437"/>
      <c r="R72" s="2937" t="s">
        <v>785</v>
      </c>
      <c r="S72" s="2937"/>
      <c r="T72" s="2937"/>
      <c r="U72" s="2937"/>
      <c r="V72" s="2937"/>
      <c r="W72" s="2937"/>
      <c r="X72" s="2937"/>
      <c r="Y72" s="2937"/>
      <c r="Z72" s="2937"/>
      <c r="AA72" s="2937"/>
      <c r="AB72" s="2937"/>
      <c r="AC72" s="2937"/>
      <c r="AD72" s="2937"/>
      <c r="AE72" s="2937"/>
      <c r="AF72" s="2937"/>
      <c r="AG72" s="2937"/>
      <c r="AH72" s="2937"/>
    </row>
    <row r="73" spans="1:34" s="431" customFormat="1" ht="14.5">
      <c r="A73" s="435" t="s">
        <v>786</v>
      </c>
      <c r="B73" s="436"/>
      <c r="C73" s="436"/>
      <c r="D73" s="441"/>
      <c r="E73" s="441"/>
      <c r="F73" s="441"/>
      <c r="G73" s="428"/>
      <c r="H73" s="428"/>
      <c r="I73" s="428"/>
      <c r="J73" s="428"/>
      <c r="K73" s="428"/>
      <c r="L73" s="428"/>
      <c r="M73" s="428"/>
      <c r="N73" s="428"/>
      <c r="O73" s="428"/>
      <c r="P73" s="437"/>
      <c r="Q73" s="437"/>
      <c r="R73" s="2937" t="s">
        <v>787</v>
      </c>
      <c r="S73" s="2937"/>
      <c r="T73" s="2937"/>
      <c r="U73" s="2937"/>
      <c r="V73" s="2937"/>
      <c r="W73" s="2937"/>
      <c r="X73" s="2937"/>
      <c r="Y73" s="2937"/>
      <c r="Z73" s="2937"/>
      <c r="AA73" s="2937"/>
      <c r="AB73" s="2937"/>
      <c r="AC73" s="2937"/>
      <c r="AD73" s="2937"/>
      <c r="AE73" s="2937"/>
      <c r="AF73" s="2937"/>
      <c r="AG73" s="2937"/>
      <c r="AH73" s="2937"/>
    </row>
  </sheetData>
  <mergeCells count="82">
    <mergeCell ref="A9:A10"/>
    <mergeCell ref="R71:AH71"/>
    <mergeCell ref="O63:Q63"/>
    <mergeCell ref="A69:Q69"/>
    <mergeCell ref="R62:T62"/>
    <mergeCell ref="G9:G10"/>
    <mergeCell ref="T9:T10"/>
    <mergeCell ref="AF9:AF10"/>
    <mergeCell ref="D9:F9"/>
    <mergeCell ref="Z9:Z10"/>
    <mergeCell ref="U9:U10"/>
    <mergeCell ref="R52:AH52"/>
    <mergeCell ref="R53:AH53"/>
    <mergeCell ref="AH9:AH10"/>
    <mergeCell ref="B9:B10"/>
    <mergeCell ref="AG9:AG10"/>
    <mergeCell ref="R72:AH72"/>
    <mergeCell ref="A60:A61"/>
    <mergeCell ref="O65:Q65"/>
    <mergeCell ref="R64:T64"/>
    <mergeCell ref="AG60:AG61"/>
    <mergeCell ref="A67:Q67"/>
    <mergeCell ref="C60:C61"/>
    <mergeCell ref="R70:AH70"/>
    <mergeCell ref="I60:I61"/>
    <mergeCell ref="B60:B61"/>
    <mergeCell ref="G60:G61"/>
    <mergeCell ref="H60:H61"/>
    <mergeCell ref="X60:X61"/>
    <mergeCell ref="A70:Q70"/>
    <mergeCell ref="V60:V61"/>
    <mergeCell ref="R67:AH67"/>
    <mergeCell ref="R73:AH73"/>
    <mergeCell ref="L60:L61"/>
    <mergeCell ref="R65:T65"/>
    <mergeCell ref="AF60:AF61"/>
    <mergeCell ref="K60:K61"/>
    <mergeCell ref="AH60:AH61"/>
    <mergeCell ref="O60:Q61"/>
    <mergeCell ref="R66:T66"/>
    <mergeCell ref="AC60:AE60"/>
    <mergeCell ref="O62:Q62"/>
    <mergeCell ref="AA60:AA61"/>
    <mergeCell ref="Z60:Z61"/>
    <mergeCell ref="R60:T61"/>
    <mergeCell ref="W60:W61"/>
    <mergeCell ref="Y60:Y61"/>
    <mergeCell ref="U60:U61"/>
    <mergeCell ref="C9:C10"/>
    <mergeCell ref="X9:X10"/>
    <mergeCell ref="AA9:AA10"/>
    <mergeCell ref="V9:V10"/>
    <mergeCell ref="R54:AH54"/>
    <mergeCell ref="AC9:AE9"/>
    <mergeCell ref="W9:W10"/>
    <mergeCell ref="K9:K10"/>
    <mergeCell ref="S9:S10"/>
    <mergeCell ref="Q9:Q10"/>
    <mergeCell ref="P9:P10"/>
    <mergeCell ref="R9:R10"/>
    <mergeCell ref="O9:O10"/>
    <mergeCell ref="AB9:AB10"/>
    <mergeCell ref="R69:AH69"/>
    <mergeCell ref="O64:Q64"/>
    <mergeCell ref="J60:J61"/>
    <mergeCell ref="A52:Q52"/>
    <mergeCell ref="R68:AH68"/>
    <mergeCell ref="N60:N61"/>
    <mergeCell ref="O66:Q66"/>
    <mergeCell ref="R63:T63"/>
    <mergeCell ref="AB60:AB61"/>
    <mergeCell ref="D60:F60"/>
    <mergeCell ref="M60:M61"/>
    <mergeCell ref="AD3:AE3"/>
    <mergeCell ref="AD4:AE4"/>
    <mergeCell ref="H9:H10"/>
    <mergeCell ref="Y9:Y10"/>
    <mergeCell ref="I9:I10"/>
    <mergeCell ref="J9:J10"/>
    <mergeCell ref="L9:L10"/>
    <mergeCell ref="M9:M10"/>
    <mergeCell ref="N9:N10"/>
  </mergeCells>
  <dataValidations count="2">
    <dataValidation type="list" allowBlank="1" showInputMessage="1" showErrorMessage="1" sqref="M62:M66 M11:M50" xr:uid="{00000000-0002-0000-0600-000000000000}">
      <formula1>"1,2,3,4"</formula1>
    </dataValidation>
    <dataValidation type="list" allowBlank="1" showInputMessage="1" showErrorMessage="1" sqref="N62:N66 N11:N50" xr:uid="{00000000-0002-0000-0600-000001000000}">
      <formula1>"1,2,3"</formula1>
    </dataValidation>
  </dataValidations>
  <printOptions horizontalCentered="1"/>
  <pageMargins left="0.23622047244094499" right="0.23622047244094499" top="0.70866141732283505" bottom="0.23622047244094499" header="0.196850393700787" footer="3.9370078740157501E-2"/>
  <pageSetup paperSize="9" scale="52" orientation="landscape" r:id="rId1"/>
  <headerFooter>
    <oddHeader>&amp;C&amp;K000000&amp;G</oddHeader>
    <oddFooter>&amp;R&amp;P of &amp;N</oddFooter>
    <firstFooter>&amp;R&amp;P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70"/>
  <sheetViews>
    <sheetView rightToLeft="1" view="pageBreakPreview" topLeftCell="A7" zoomScale="55" zoomScaleNormal="55" zoomScaleSheetLayoutView="55" workbookViewId="0">
      <selection activeCell="D4" sqref="D4"/>
    </sheetView>
  </sheetViews>
  <sheetFormatPr defaultColWidth="9" defaultRowHeight="14"/>
  <cols>
    <col min="1" max="1" width="10.36328125" style="454" customWidth="1"/>
    <col min="2" max="3" width="30.54296875" style="454" customWidth="1"/>
    <col min="4" max="27" width="10.6328125" style="454" customWidth="1"/>
    <col min="28" max="29" width="30.54296875" style="454" customWidth="1"/>
    <col min="30" max="30" width="10.36328125" style="454" customWidth="1"/>
    <col min="31" max="256" width="9.36328125" style="454" customWidth="1"/>
  </cols>
  <sheetData>
    <row r="1" spans="1:30" ht="25.25" customHeight="1">
      <c r="A1" s="83" t="s">
        <v>196</v>
      </c>
      <c r="B1" s="383"/>
      <c r="C1" s="1963"/>
      <c r="D1" s="2779" t="s">
        <v>4060</v>
      </c>
      <c r="E1" s="2780"/>
      <c r="F1" s="455"/>
      <c r="G1" s="455"/>
      <c r="H1" s="456"/>
      <c r="I1" s="1964"/>
      <c r="J1" s="456"/>
      <c r="K1" s="455"/>
      <c r="L1" s="456"/>
      <c r="M1" s="455"/>
      <c r="N1" s="456"/>
      <c r="O1" s="457"/>
      <c r="P1" s="458"/>
      <c r="Q1" s="459"/>
      <c r="R1" s="460"/>
      <c r="S1" s="459"/>
      <c r="T1" s="460"/>
      <c r="U1" s="459"/>
      <c r="V1" s="460"/>
      <c r="W1" s="459"/>
      <c r="X1" s="460"/>
      <c r="Y1" s="2753"/>
      <c r="Z1" s="2748" t="s">
        <v>4806</v>
      </c>
      <c r="AA1" s="462"/>
      <c r="AB1" s="463"/>
      <c r="AC1" s="464"/>
      <c r="AD1" s="92" t="s">
        <v>198</v>
      </c>
    </row>
    <row r="2" spans="1:30" ht="25.25" customHeight="1">
      <c r="A2" s="93" t="s">
        <v>199</v>
      </c>
      <c r="B2" s="383"/>
      <c r="C2" s="383"/>
      <c r="D2" s="2779" t="s">
        <v>4125</v>
      </c>
      <c r="E2" s="2779"/>
      <c r="F2" s="456"/>
      <c r="G2" s="455"/>
      <c r="H2" s="455"/>
      <c r="I2" s="455"/>
      <c r="J2" s="1964"/>
      <c r="K2" s="456"/>
      <c r="L2" s="455"/>
      <c r="M2" s="456"/>
      <c r="N2" s="456"/>
      <c r="O2" s="457"/>
      <c r="P2" s="465"/>
      <c r="Q2" s="459"/>
      <c r="R2" s="459"/>
      <c r="S2" s="459"/>
      <c r="T2" s="459"/>
      <c r="U2" s="459"/>
      <c r="V2" s="459"/>
      <c r="W2" s="459"/>
      <c r="X2" s="460"/>
      <c r="Y2" s="2753"/>
      <c r="Z2" s="2748" t="s">
        <v>4862</v>
      </c>
      <c r="AA2" s="462"/>
      <c r="AB2" s="463"/>
      <c r="AC2" s="464"/>
      <c r="AD2" s="466" t="s">
        <v>102</v>
      </c>
    </row>
    <row r="3" spans="1:30" ht="25.25" customHeight="1">
      <c r="A3" s="93" t="s">
        <v>201</v>
      </c>
      <c r="B3" s="383"/>
      <c r="C3" s="383"/>
      <c r="D3" s="2779" t="s">
        <v>4236</v>
      </c>
      <c r="E3" s="2779"/>
      <c r="F3" s="456"/>
      <c r="G3" s="455"/>
      <c r="H3" s="455"/>
      <c r="I3" s="455"/>
      <c r="J3" s="1964"/>
      <c r="K3" s="456"/>
      <c r="L3" s="455"/>
      <c r="M3" s="456"/>
      <c r="N3" s="456"/>
      <c r="O3" s="457"/>
      <c r="P3" s="465"/>
      <c r="Q3" s="459"/>
      <c r="R3" s="459"/>
      <c r="S3" s="459"/>
      <c r="T3" s="459"/>
      <c r="U3" s="459"/>
      <c r="V3" s="459"/>
      <c r="W3" s="459"/>
      <c r="X3" s="460"/>
      <c r="Y3" s="2917" t="s">
        <v>4864</v>
      </c>
      <c r="Z3" s="2918"/>
      <c r="AA3" s="462"/>
      <c r="AB3" s="463"/>
      <c r="AC3" s="464"/>
      <c r="AD3" s="466" t="s">
        <v>104</v>
      </c>
    </row>
    <row r="4" spans="1:30" ht="25.25" customHeight="1">
      <c r="A4" s="93" t="s">
        <v>203</v>
      </c>
      <c r="B4" s="383"/>
      <c r="C4" s="383"/>
      <c r="D4" s="2781">
        <v>45235</v>
      </c>
      <c r="E4" s="2781"/>
      <c r="F4" s="456"/>
      <c r="G4" s="455"/>
      <c r="H4" s="455"/>
      <c r="I4" s="455"/>
      <c r="J4" s="1965"/>
      <c r="K4" s="456"/>
      <c r="L4" s="455"/>
      <c r="M4" s="456"/>
      <c r="N4" s="456"/>
      <c r="O4" s="457"/>
      <c r="P4" s="465"/>
      <c r="Q4" s="459"/>
      <c r="R4" s="459"/>
      <c r="S4" s="459"/>
      <c r="T4" s="459"/>
      <c r="U4" s="459"/>
      <c r="V4" s="459"/>
      <c r="W4" s="459"/>
      <c r="X4" s="460"/>
      <c r="Y4" s="2919">
        <v>45235</v>
      </c>
      <c r="Z4" s="2920"/>
      <c r="AA4" s="462"/>
      <c r="AB4" s="463"/>
      <c r="AC4" s="464"/>
      <c r="AD4" s="466" t="s">
        <v>106</v>
      </c>
    </row>
    <row r="5" spans="1:30" ht="40.25" customHeight="1">
      <c r="A5" s="389" t="s">
        <v>205</v>
      </c>
      <c r="B5" s="383"/>
      <c r="C5" s="383"/>
      <c r="D5" s="467"/>
      <c r="E5" s="456"/>
      <c r="F5" s="456"/>
      <c r="G5" s="455"/>
      <c r="H5" s="455"/>
      <c r="I5" s="455"/>
      <c r="J5" s="455"/>
      <c r="K5" s="456"/>
      <c r="L5" s="455"/>
      <c r="M5" s="456"/>
      <c r="N5" s="456"/>
      <c r="O5" s="457"/>
      <c r="P5" s="465"/>
      <c r="Q5" s="459"/>
      <c r="R5" s="459"/>
      <c r="S5" s="459"/>
      <c r="T5" s="459"/>
      <c r="U5" s="459"/>
      <c r="V5" s="459"/>
      <c r="W5" s="459"/>
      <c r="X5" s="460"/>
      <c r="Y5" s="459"/>
      <c r="Z5" s="461"/>
      <c r="AA5" s="462"/>
      <c r="AB5" s="463"/>
      <c r="AC5" s="464"/>
      <c r="AD5" s="466" t="s">
        <v>108</v>
      </c>
    </row>
    <row r="6" spans="1:30">
      <c r="A6" s="468" t="s">
        <v>349</v>
      </c>
      <c r="B6" s="203"/>
      <c r="C6" s="206"/>
      <c r="D6" s="206"/>
      <c r="E6" s="206"/>
      <c r="F6" s="206"/>
      <c r="G6" s="206"/>
      <c r="H6" s="206"/>
      <c r="I6" s="206"/>
      <c r="J6" s="206"/>
      <c r="K6" s="469"/>
      <c r="L6" s="469"/>
      <c r="M6" s="469"/>
      <c r="N6" s="469"/>
      <c r="O6" s="101"/>
      <c r="P6" s="468"/>
      <c r="Q6" s="203"/>
      <c r="R6" s="206"/>
      <c r="S6" s="206"/>
      <c r="T6" s="206"/>
      <c r="U6" s="206"/>
      <c r="V6" s="206"/>
      <c r="W6" s="206"/>
      <c r="X6" s="206"/>
      <c r="Y6" s="206"/>
      <c r="Z6" s="469"/>
      <c r="AA6" s="469"/>
      <c r="AB6" s="469"/>
      <c r="AC6" s="469"/>
      <c r="AD6" s="101" t="s">
        <v>788</v>
      </c>
    </row>
    <row r="7" spans="1:30" ht="25.25" customHeight="1">
      <c r="A7" s="399" t="s">
        <v>536</v>
      </c>
      <c r="B7" s="470"/>
      <c r="C7" s="470"/>
      <c r="D7" s="470"/>
      <c r="E7" s="470"/>
      <c r="F7" s="470"/>
      <c r="G7" s="470"/>
      <c r="H7" s="470"/>
      <c r="I7" s="470"/>
      <c r="J7" s="470"/>
      <c r="K7" s="471"/>
      <c r="L7" s="471"/>
      <c r="M7" s="471"/>
      <c r="N7" s="471"/>
      <c r="O7" s="472"/>
      <c r="P7" s="473"/>
      <c r="Q7" s="470"/>
      <c r="R7" s="470"/>
      <c r="S7" s="470"/>
      <c r="T7" s="470"/>
      <c r="U7" s="470"/>
      <c r="V7" s="470"/>
      <c r="W7" s="470"/>
      <c r="X7" s="470"/>
      <c r="Y7" s="470"/>
      <c r="Z7" s="471"/>
      <c r="AA7" s="471"/>
      <c r="AB7" s="471"/>
      <c r="AC7" s="471"/>
      <c r="AD7" s="474" t="s">
        <v>537</v>
      </c>
    </row>
    <row r="8" spans="1:30" s="81" customFormat="1" ht="25.25" customHeight="1">
      <c r="A8" s="256" t="s">
        <v>789</v>
      </c>
      <c r="B8" s="385"/>
      <c r="C8" s="385"/>
      <c r="D8" s="385"/>
      <c r="E8" s="460"/>
      <c r="F8" s="460"/>
      <c r="G8" s="411"/>
      <c r="H8" s="460"/>
      <c r="I8" s="460"/>
      <c r="J8" s="460"/>
      <c r="K8" s="411"/>
      <c r="L8" s="411"/>
      <c r="M8" s="411"/>
      <c r="N8" s="411"/>
      <c r="O8" s="361"/>
      <c r="P8" s="360"/>
      <c r="Q8" s="385"/>
      <c r="R8" s="385"/>
      <c r="S8" s="385"/>
      <c r="T8" s="460"/>
      <c r="U8" s="460"/>
      <c r="V8" s="460"/>
      <c r="W8" s="460"/>
      <c r="X8" s="460"/>
      <c r="Y8" s="460"/>
      <c r="Z8" s="411"/>
      <c r="AA8" s="411"/>
      <c r="AB8" s="412"/>
      <c r="AC8" s="411"/>
      <c r="AD8" s="361" t="s">
        <v>790</v>
      </c>
    </row>
    <row r="9" spans="1:30" ht="20" customHeight="1">
      <c r="A9" s="2998"/>
      <c r="B9" s="2999"/>
      <c r="C9" s="3000"/>
      <c r="D9" s="2998"/>
      <c r="E9" s="3000"/>
      <c r="F9" s="2998">
        <v>2018</v>
      </c>
      <c r="G9" s="3000"/>
      <c r="H9" s="2998">
        <v>2019</v>
      </c>
      <c r="I9" s="3000"/>
      <c r="J9" s="2998">
        <v>2020</v>
      </c>
      <c r="K9" s="3000"/>
      <c r="L9" s="2998">
        <v>2021</v>
      </c>
      <c r="M9" s="3000"/>
      <c r="N9" s="2998">
        <v>2022</v>
      </c>
      <c r="O9" s="3000"/>
      <c r="P9" s="3001">
        <v>2022</v>
      </c>
      <c r="Q9" s="3002"/>
      <c r="R9" s="3001">
        <v>2021</v>
      </c>
      <c r="S9" s="3002">
        <v>2021</v>
      </c>
      <c r="T9" s="3001">
        <v>2020</v>
      </c>
      <c r="U9" s="3002">
        <v>2020</v>
      </c>
      <c r="V9" s="3001">
        <v>2019</v>
      </c>
      <c r="W9" s="3002"/>
      <c r="X9" s="3001">
        <v>2018</v>
      </c>
      <c r="Y9" s="3002"/>
      <c r="Z9" s="3001">
        <v>2017</v>
      </c>
      <c r="AA9" s="3002"/>
      <c r="AB9" s="475"/>
      <c r="AC9" s="476"/>
      <c r="AD9" s="477"/>
    </row>
    <row r="10" spans="1:30" s="478" customFormat="1" ht="120" customHeight="1">
      <c r="A10" s="479" t="s">
        <v>210</v>
      </c>
      <c r="B10" s="480" t="s">
        <v>791</v>
      </c>
      <c r="C10" s="480" t="s">
        <v>792</v>
      </c>
      <c r="D10" s="480" t="s">
        <v>793</v>
      </c>
      <c r="E10" s="480" t="s">
        <v>794</v>
      </c>
      <c r="F10" s="480" t="s">
        <v>793</v>
      </c>
      <c r="G10" s="480" t="s">
        <v>794</v>
      </c>
      <c r="H10" s="480" t="s">
        <v>793</v>
      </c>
      <c r="I10" s="480" t="s">
        <v>794</v>
      </c>
      <c r="J10" s="480" t="s">
        <v>793</v>
      </c>
      <c r="K10" s="480" t="s">
        <v>794</v>
      </c>
      <c r="L10" s="480" t="s">
        <v>793</v>
      </c>
      <c r="M10" s="480" t="s">
        <v>794</v>
      </c>
      <c r="N10" s="480" t="s">
        <v>793</v>
      </c>
      <c r="O10" s="480" t="s">
        <v>794</v>
      </c>
      <c r="P10" s="481" t="s">
        <v>795</v>
      </c>
      <c r="Q10" s="481" t="s">
        <v>796</v>
      </c>
      <c r="R10" s="481" t="s">
        <v>795</v>
      </c>
      <c r="S10" s="481" t="s">
        <v>796</v>
      </c>
      <c r="T10" s="481" t="s">
        <v>795</v>
      </c>
      <c r="U10" s="481" t="s">
        <v>796</v>
      </c>
      <c r="V10" s="481" t="s">
        <v>795</v>
      </c>
      <c r="W10" s="481" t="s">
        <v>796</v>
      </c>
      <c r="X10" s="481" t="s">
        <v>795</v>
      </c>
      <c r="Y10" s="481" t="s">
        <v>796</v>
      </c>
      <c r="Z10" s="481" t="s">
        <v>795</v>
      </c>
      <c r="AA10" s="481" t="s">
        <v>796</v>
      </c>
      <c r="AB10" s="482" t="s">
        <v>797</v>
      </c>
      <c r="AC10" s="120" t="s">
        <v>798</v>
      </c>
      <c r="AD10" s="483" t="s">
        <v>358</v>
      </c>
    </row>
    <row r="11" spans="1:30" s="484" customFormat="1" ht="43.25" customHeight="1">
      <c r="A11" s="485" t="s">
        <v>799</v>
      </c>
      <c r="B11" s="418" t="s">
        <v>652</v>
      </c>
      <c r="C11" s="419" t="s">
        <v>653</v>
      </c>
      <c r="D11" s="486">
        <v>745920</v>
      </c>
      <c r="E11" s="487">
        <v>5040</v>
      </c>
      <c r="F11" s="486">
        <v>745920</v>
      </c>
      <c r="G11" s="487">
        <v>5040</v>
      </c>
      <c r="H11" s="486">
        <v>745920</v>
      </c>
      <c r="I11" s="487">
        <v>5040</v>
      </c>
      <c r="J11" s="486">
        <v>745920</v>
      </c>
      <c r="K11" s="488">
        <v>5040</v>
      </c>
      <c r="L11" s="488">
        <v>745920</v>
      </c>
      <c r="M11" s="488">
        <v>5040</v>
      </c>
      <c r="N11" s="486">
        <v>745920</v>
      </c>
      <c r="O11" s="487">
        <v>5040</v>
      </c>
      <c r="P11" s="487">
        <v>5040</v>
      </c>
      <c r="Q11" s="486">
        <v>745920</v>
      </c>
      <c r="R11" s="488">
        <v>5040</v>
      </c>
      <c r="S11" s="488">
        <v>745920</v>
      </c>
      <c r="T11" s="488">
        <v>5040</v>
      </c>
      <c r="U11" s="486">
        <v>745920</v>
      </c>
      <c r="V11" s="487">
        <v>5040</v>
      </c>
      <c r="W11" s="486">
        <v>745920</v>
      </c>
      <c r="X11" s="487">
        <v>5040</v>
      </c>
      <c r="Y11" s="486">
        <v>745920</v>
      </c>
      <c r="Z11" s="487">
        <v>5040</v>
      </c>
      <c r="AA11" s="486">
        <v>745920</v>
      </c>
      <c r="AB11" s="419" t="s">
        <v>653</v>
      </c>
      <c r="AC11" s="2763" t="s">
        <v>4858</v>
      </c>
      <c r="AD11" s="485" t="str">
        <f>A11</f>
        <v>B-2.2.5.1</v>
      </c>
    </row>
    <row r="12" spans="1:30" ht="43.25" customHeight="1">
      <c r="A12" s="485" t="s">
        <v>800</v>
      </c>
      <c r="B12" s="418" t="s">
        <v>652</v>
      </c>
      <c r="C12" s="419" t="s">
        <v>657</v>
      </c>
      <c r="D12" s="486">
        <v>725760</v>
      </c>
      <c r="E12" s="487">
        <v>5040</v>
      </c>
      <c r="F12" s="486">
        <v>725760</v>
      </c>
      <c r="G12" s="487">
        <v>5040</v>
      </c>
      <c r="H12" s="486">
        <v>725760</v>
      </c>
      <c r="I12" s="487">
        <v>5040</v>
      </c>
      <c r="J12" s="486">
        <v>725760</v>
      </c>
      <c r="K12" s="487">
        <v>5040</v>
      </c>
      <c r="L12" s="487">
        <v>725760</v>
      </c>
      <c r="M12" s="487">
        <v>5040</v>
      </c>
      <c r="N12" s="486">
        <v>725760</v>
      </c>
      <c r="O12" s="487">
        <v>5040</v>
      </c>
      <c r="P12" s="487">
        <v>5040</v>
      </c>
      <c r="Q12" s="486">
        <v>725760</v>
      </c>
      <c r="R12" s="487">
        <v>5040</v>
      </c>
      <c r="S12" s="487">
        <v>725760</v>
      </c>
      <c r="T12" s="487">
        <v>5040</v>
      </c>
      <c r="U12" s="486">
        <v>725760</v>
      </c>
      <c r="V12" s="487">
        <v>5040</v>
      </c>
      <c r="W12" s="486">
        <v>725760</v>
      </c>
      <c r="X12" s="487">
        <v>5040</v>
      </c>
      <c r="Y12" s="486">
        <v>725760</v>
      </c>
      <c r="Z12" s="487">
        <v>5040</v>
      </c>
      <c r="AA12" s="486">
        <v>725760</v>
      </c>
      <c r="AB12" s="419" t="s">
        <v>657</v>
      </c>
      <c r="AC12" s="2763" t="s">
        <v>4858</v>
      </c>
      <c r="AD12" s="485" t="str">
        <f t="shared" ref="AD12:AD50" si="0">A12</f>
        <v>B-2.2.5.2</v>
      </c>
    </row>
    <row r="13" spans="1:30" ht="43.25" customHeight="1">
      <c r="A13" s="485" t="s">
        <v>801</v>
      </c>
      <c r="B13" s="418" t="s">
        <v>652</v>
      </c>
      <c r="C13" s="419" t="s">
        <v>659</v>
      </c>
      <c r="D13" s="486">
        <v>705600</v>
      </c>
      <c r="E13" s="487">
        <v>5040</v>
      </c>
      <c r="F13" s="486">
        <v>705600</v>
      </c>
      <c r="G13" s="487">
        <v>5040</v>
      </c>
      <c r="H13" s="486">
        <v>705600</v>
      </c>
      <c r="I13" s="487">
        <v>5040</v>
      </c>
      <c r="J13" s="486">
        <v>705600</v>
      </c>
      <c r="K13" s="487">
        <v>5040</v>
      </c>
      <c r="L13" s="487">
        <v>705600</v>
      </c>
      <c r="M13" s="487">
        <v>5040</v>
      </c>
      <c r="N13" s="486">
        <v>705600</v>
      </c>
      <c r="O13" s="487">
        <v>5040</v>
      </c>
      <c r="P13" s="487">
        <v>5040</v>
      </c>
      <c r="Q13" s="486">
        <v>705600</v>
      </c>
      <c r="R13" s="487">
        <v>5040</v>
      </c>
      <c r="S13" s="487">
        <v>705600</v>
      </c>
      <c r="T13" s="487">
        <v>5040</v>
      </c>
      <c r="U13" s="486">
        <v>705600</v>
      </c>
      <c r="V13" s="487">
        <v>5040</v>
      </c>
      <c r="W13" s="486">
        <v>705600</v>
      </c>
      <c r="X13" s="487">
        <v>5040</v>
      </c>
      <c r="Y13" s="486">
        <v>705600</v>
      </c>
      <c r="Z13" s="487">
        <v>5040</v>
      </c>
      <c r="AA13" s="486">
        <v>705600</v>
      </c>
      <c r="AB13" s="419" t="s">
        <v>659</v>
      </c>
      <c r="AC13" s="2763" t="s">
        <v>4858</v>
      </c>
      <c r="AD13" s="485" t="str">
        <f t="shared" si="0"/>
        <v>B-2.2.5.3</v>
      </c>
    </row>
    <row r="14" spans="1:30" ht="43.25" customHeight="1">
      <c r="A14" s="485" t="s">
        <v>802</v>
      </c>
      <c r="B14" s="418" t="s">
        <v>652</v>
      </c>
      <c r="C14" s="419" t="s">
        <v>661</v>
      </c>
      <c r="D14" s="486">
        <v>362880</v>
      </c>
      <c r="E14" s="487">
        <v>5040</v>
      </c>
      <c r="F14" s="486">
        <v>362880</v>
      </c>
      <c r="G14" s="487">
        <v>5040</v>
      </c>
      <c r="H14" s="486">
        <v>362880</v>
      </c>
      <c r="I14" s="487">
        <v>5040</v>
      </c>
      <c r="J14" s="486">
        <v>362880</v>
      </c>
      <c r="K14" s="487">
        <v>5040</v>
      </c>
      <c r="L14" s="487">
        <v>362880</v>
      </c>
      <c r="M14" s="487">
        <v>5040</v>
      </c>
      <c r="N14" s="486">
        <v>362880</v>
      </c>
      <c r="O14" s="487">
        <v>5040</v>
      </c>
      <c r="P14" s="487">
        <v>5040</v>
      </c>
      <c r="Q14" s="486">
        <v>362880</v>
      </c>
      <c r="R14" s="487">
        <v>5040</v>
      </c>
      <c r="S14" s="487">
        <v>362880</v>
      </c>
      <c r="T14" s="487">
        <v>5040</v>
      </c>
      <c r="U14" s="486">
        <v>362880</v>
      </c>
      <c r="V14" s="487">
        <v>5040</v>
      </c>
      <c r="W14" s="486">
        <v>362880</v>
      </c>
      <c r="X14" s="487">
        <v>5040</v>
      </c>
      <c r="Y14" s="486">
        <v>362880</v>
      </c>
      <c r="Z14" s="487">
        <v>5040</v>
      </c>
      <c r="AA14" s="486">
        <v>362880</v>
      </c>
      <c r="AB14" s="419" t="s">
        <v>661</v>
      </c>
      <c r="AC14" s="2763" t="s">
        <v>4858</v>
      </c>
      <c r="AD14" s="485" t="str">
        <f t="shared" si="0"/>
        <v>B-2.2.5.4</v>
      </c>
    </row>
    <row r="15" spans="1:30" ht="43.25" customHeight="1">
      <c r="A15" s="485" t="s">
        <v>803</v>
      </c>
      <c r="B15" s="418" t="s">
        <v>652</v>
      </c>
      <c r="C15" s="419" t="s">
        <v>663</v>
      </c>
      <c r="D15" s="486">
        <v>362880</v>
      </c>
      <c r="E15" s="487">
        <v>5040</v>
      </c>
      <c r="F15" s="486">
        <v>362880</v>
      </c>
      <c r="G15" s="487">
        <v>5040</v>
      </c>
      <c r="H15" s="486">
        <v>362880</v>
      </c>
      <c r="I15" s="487">
        <v>5040</v>
      </c>
      <c r="J15" s="486">
        <v>362880</v>
      </c>
      <c r="K15" s="487">
        <v>5040</v>
      </c>
      <c r="L15" s="487">
        <v>362880</v>
      </c>
      <c r="M15" s="487">
        <v>5040</v>
      </c>
      <c r="N15" s="486">
        <v>362880</v>
      </c>
      <c r="O15" s="487">
        <v>5040</v>
      </c>
      <c r="P15" s="487">
        <v>5040</v>
      </c>
      <c r="Q15" s="486">
        <v>362880</v>
      </c>
      <c r="R15" s="487">
        <v>5040</v>
      </c>
      <c r="S15" s="487">
        <v>362880</v>
      </c>
      <c r="T15" s="487">
        <v>5040</v>
      </c>
      <c r="U15" s="486">
        <v>362880</v>
      </c>
      <c r="V15" s="487">
        <v>5040</v>
      </c>
      <c r="W15" s="486">
        <v>362880</v>
      </c>
      <c r="X15" s="487">
        <v>5040</v>
      </c>
      <c r="Y15" s="486">
        <v>362880</v>
      </c>
      <c r="Z15" s="487">
        <v>5040</v>
      </c>
      <c r="AA15" s="486">
        <v>362880</v>
      </c>
      <c r="AB15" s="419" t="s">
        <v>663</v>
      </c>
      <c r="AC15" s="2763" t="s">
        <v>4858</v>
      </c>
      <c r="AD15" s="485" t="str">
        <f t="shared" si="0"/>
        <v>B-2.2.5.5</v>
      </c>
    </row>
    <row r="16" spans="1:30" ht="43.25" customHeight="1">
      <c r="A16" s="485" t="s">
        <v>804</v>
      </c>
      <c r="B16" s="418" t="s">
        <v>652</v>
      </c>
      <c r="C16" s="419" t="s">
        <v>665</v>
      </c>
      <c r="D16" s="486">
        <v>342720</v>
      </c>
      <c r="E16" s="487">
        <v>5040</v>
      </c>
      <c r="F16" s="486">
        <v>342720</v>
      </c>
      <c r="G16" s="487">
        <v>5040</v>
      </c>
      <c r="H16" s="486">
        <v>342720</v>
      </c>
      <c r="I16" s="487">
        <v>5040</v>
      </c>
      <c r="J16" s="486">
        <v>342720</v>
      </c>
      <c r="K16" s="487">
        <v>5040</v>
      </c>
      <c r="L16" s="487">
        <v>342720</v>
      </c>
      <c r="M16" s="487">
        <v>5040</v>
      </c>
      <c r="N16" s="486">
        <v>342720</v>
      </c>
      <c r="O16" s="487">
        <v>5040</v>
      </c>
      <c r="P16" s="487">
        <v>5040</v>
      </c>
      <c r="Q16" s="486">
        <v>342720</v>
      </c>
      <c r="R16" s="487">
        <v>5040</v>
      </c>
      <c r="S16" s="487">
        <v>342720</v>
      </c>
      <c r="T16" s="487">
        <v>5040</v>
      </c>
      <c r="U16" s="486">
        <v>342720</v>
      </c>
      <c r="V16" s="487">
        <v>5040</v>
      </c>
      <c r="W16" s="486">
        <v>342720</v>
      </c>
      <c r="X16" s="487">
        <v>5040</v>
      </c>
      <c r="Y16" s="486">
        <v>342720</v>
      </c>
      <c r="Z16" s="487">
        <v>5040</v>
      </c>
      <c r="AA16" s="486">
        <v>342720</v>
      </c>
      <c r="AB16" s="419" t="s">
        <v>665</v>
      </c>
      <c r="AC16" s="2763" t="s">
        <v>4858</v>
      </c>
      <c r="AD16" s="485" t="str">
        <f t="shared" si="0"/>
        <v>B-2.2.5.6</v>
      </c>
    </row>
    <row r="17" spans="1:30" ht="43.25" customHeight="1">
      <c r="A17" s="485" t="s">
        <v>805</v>
      </c>
      <c r="B17" s="418" t="s">
        <v>652</v>
      </c>
      <c r="C17" s="418" t="s">
        <v>667</v>
      </c>
      <c r="D17" s="486">
        <v>478800</v>
      </c>
      <c r="E17" s="487">
        <v>5040</v>
      </c>
      <c r="F17" s="486">
        <v>478800</v>
      </c>
      <c r="G17" s="487">
        <v>5040</v>
      </c>
      <c r="H17" s="486">
        <v>478800</v>
      </c>
      <c r="I17" s="487">
        <v>5040</v>
      </c>
      <c r="J17" s="486">
        <v>478800</v>
      </c>
      <c r="K17" s="487">
        <v>5040</v>
      </c>
      <c r="L17" s="487">
        <v>478800</v>
      </c>
      <c r="M17" s="487">
        <v>5040</v>
      </c>
      <c r="N17" s="486">
        <v>478800</v>
      </c>
      <c r="O17" s="487">
        <v>5040</v>
      </c>
      <c r="P17" s="487">
        <v>5040</v>
      </c>
      <c r="Q17" s="486">
        <v>478800</v>
      </c>
      <c r="R17" s="487">
        <v>5040</v>
      </c>
      <c r="S17" s="487">
        <v>478800</v>
      </c>
      <c r="T17" s="487">
        <v>5040</v>
      </c>
      <c r="U17" s="486">
        <v>478800</v>
      </c>
      <c r="V17" s="487">
        <v>5040</v>
      </c>
      <c r="W17" s="486">
        <v>478800</v>
      </c>
      <c r="X17" s="487">
        <v>5040</v>
      </c>
      <c r="Y17" s="486">
        <v>478800</v>
      </c>
      <c r="Z17" s="487">
        <v>5040</v>
      </c>
      <c r="AA17" s="486">
        <v>478800</v>
      </c>
      <c r="AB17" s="418" t="s">
        <v>667</v>
      </c>
      <c r="AC17" s="2763" t="s">
        <v>4858</v>
      </c>
      <c r="AD17" s="485" t="str">
        <f t="shared" si="0"/>
        <v>B-2.2.5.7</v>
      </c>
    </row>
    <row r="18" spans="1:30" ht="43.25" customHeight="1">
      <c r="A18" s="485" t="s">
        <v>806</v>
      </c>
      <c r="B18" s="418" t="s">
        <v>652</v>
      </c>
      <c r="C18" s="419" t="s">
        <v>669</v>
      </c>
      <c r="D18" s="486">
        <v>453600</v>
      </c>
      <c r="E18" s="487">
        <v>5040</v>
      </c>
      <c r="F18" s="486">
        <v>453600</v>
      </c>
      <c r="G18" s="487">
        <v>5040</v>
      </c>
      <c r="H18" s="486">
        <v>453600</v>
      </c>
      <c r="I18" s="487">
        <v>5040</v>
      </c>
      <c r="J18" s="486">
        <v>453600</v>
      </c>
      <c r="K18" s="487">
        <v>5040</v>
      </c>
      <c r="L18" s="487">
        <v>453600</v>
      </c>
      <c r="M18" s="487">
        <v>5040</v>
      </c>
      <c r="N18" s="486">
        <v>453600</v>
      </c>
      <c r="O18" s="487">
        <v>5040</v>
      </c>
      <c r="P18" s="487">
        <v>5040</v>
      </c>
      <c r="Q18" s="486">
        <v>453600</v>
      </c>
      <c r="R18" s="487">
        <v>5040</v>
      </c>
      <c r="S18" s="487">
        <v>453600</v>
      </c>
      <c r="T18" s="487">
        <v>5040</v>
      </c>
      <c r="U18" s="486">
        <v>453600</v>
      </c>
      <c r="V18" s="487">
        <v>5040</v>
      </c>
      <c r="W18" s="486">
        <v>453600</v>
      </c>
      <c r="X18" s="487">
        <v>5040</v>
      </c>
      <c r="Y18" s="486">
        <v>453600</v>
      </c>
      <c r="Z18" s="487">
        <v>5040</v>
      </c>
      <c r="AA18" s="486">
        <v>453600</v>
      </c>
      <c r="AB18" s="419" t="s">
        <v>669</v>
      </c>
      <c r="AC18" s="2763" t="s">
        <v>4858</v>
      </c>
      <c r="AD18" s="485" t="str">
        <f t="shared" si="0"/>
        <v>B-2.2.5.8</v>
      </c>
    </row>
    <row r="19" spans="1:30" ht="43.25" customHeight="1">
      <c r="A19" s="485" t="s">
        <v>807</v>
      </c>
      <c r="B19" s="418" t="s">
        <v>652</v>
      </c>
      <c r="C19" s="419" t="s">
        <v>671</v>
      </c>
      <c r="D19" s="486">
        <v>302400</v>
      </c>
      <c r="E19" s="487">
        <v>5040</v>
      </c>
      <c r="F19" s="486">
        <v>302400</v>
      </c>
      <c r="G19" s="487">
        <v>5040</v>
      </c>
      <c r="H19" s="486">
        <v>302400</v>
      </c>
      <c r="I19" s="487">
        <v>5040</v>
      </c>
      <c r="J19" s="486">
        <v>302400</v>
      </c>
      <c r="K19" s="487">
        <v>5040</v>
      </c>
      <c r="L19" s="487">
        <v>302400</v>
      </c>
      <c r="M19" s="487">
        <v>5040</v>
      </c>
      <c r="N19" s="486">
        <v>302400</v>
      </c>
      <c r="O19" s="487">
        <v>5040</v>
      </c>
      <c r="P19" s="487">
        <v>5040</v>
      </c>
      <c r="Q19" s="486">
        <v>302400</v>
      </c>
      <c r="R19" s="487">
        <v>5040</v>
      </c>
      <c r="S19" s="487">
        <v>302400</v>
      </c>
      <c r="T19" s="487">
        <v>5040</v>
      </c>
      <c r="U19" s="486">
        <v>302400</v>
      </c>
      <c r="V19" s="487">
        <v>5040</v>
      </c>
      <c r="W19" s="486">
        <v>302400</v>
      </c>
      <c r="X19" s="487">
        <v>5040</v>
      </c>
      <c r="Y19" s="486">
        <v>302400</v>
      </c>
      <c r="Z19" s="487">
        <v>5040</v>
      </c>
      <c r="AA19" s="486">
        <v>302400</v>
      </c>
      <c r="AB19" s="419" t="s">
        <v>671</v>
      </c>
      <c r="AC19" s="2763" t="s">
        <v>4858</v>
      </c>
      <c r="AD19" s="485" t="str">
        <f t="shared" si="0"/>
        <v>B-2.2.5.9</v>
      </c>
    </row>
    <row r="20" spans="1:30" ht="43.25" customHeight="1">
      <c r="A20" s="485" t="s">
        <v>808</v>
      </c>
      <c r="B20" s="418" t="s">
        <v>652</v>
      </c>
      <c r="C20" s="419" t="s">
        <v>673</v>
      </c>
      <c r="D20" s="486">
        <v>272160</v>
      </c>
      <c r="E20" s="487">
        <v>5040</v>
      </c>
      <c r="F20" s="486">
        <v>272160</v>
      </c>
      <c r="G20" s="487">
        <v>5040</v>
      </c>
      <c r="H20" s="486">
        <v>272160</v>
      </c>
      <c r="I20" s="487">
        <v>5040</v>
      </c>
      <c r="J20" s="486">
        <v>272160</v>
      </c>
      <c r="K20" s="487">
        <v>5040</v>
      </c>
      <c r="L20" s="487">
        <v>272160</v>
      </c>
      <c r="M20" s="487">
        <v>5040</v>
      </c>
      <c r="N20" s="486">
        <v>272160</v>
      </c>
      <c r="O20" s="487">
        <v>5040</v>
      </c>
      <c r="P20" s="487">
        <v>5040</v>
      </c>
      <c r="Q20" s="486">
        <v>272160</v>
      </c>
      <c r="R20" s="487">
        <v>5040</v>
      </c>
      <c r="S20" s="487">
        <v>272160</v>
      </c>
      <c r="T20" s="487">
        <v>5040</v>
      </c>
      <c r="U20" s="486">
        <v>272160</v>
      </c>
      <c r="V20" s="487">
        <v>5040</v>
      </c>
      <c r="W20" s="486">
        <v>272160</v>
      </c>
      <c r="X20" s="487">
        <v>5040</v>
      </c>
      <c r="Y20" s="486">
        <v>272160</v>
      </c>
      <c r="Z20" s="487">
        <v>5040</v>
      </c>
      <c r="AA20" s="486">
        <v>272160</v>
      </c>
      <c r="AB20" s="419" t="s">
        <v>673</v>
      </c>
      <c r="AC20" s="2763" t="s">
        <v>4858</v>
      </c>
      <c r="AD20" s="485" t="str">
        <f t="shared" si="0"/>
        <v>B-2.2.5.10</v>
      </c>
    </row>
    <row r="21" spans="1:30" ht="43.25" customHeight="1">
      <c r="A21" s="485" t="s">
        <v>809</v>
      </c>
      <c r="B21" s="418" t="s">
        <v>652</v>
      </c>
      <c r="C21" s="419" t="s">
        <v>675</v>
      </c>
      <c r="D21" s="486">
        <v>241920</v>
      </c>
      <c r="E21" s="487">
        <v>5040</v>
      </c>
      <c r="F21" s="486">
        <v>241920</v>
      </c>
      <c r="G21" s="487">
        <v>5040</v>
      </c>
      <c r="H21" s="486">
        <v>241920</v>
      </c>
      <c r="I21" s="487">
        <v>5040</v>
      </c>
      <c r="J21" s="486">
        <v>241920</v>
      </c>
      <c r="K21" s="487">
        <v>5040</v>
      </c>
      <c r="L21" s="487">
        <v>241920</v>
      </c>
      <c r="M21" s="487">
        <v>5040</v>
      </c>
      <c r="N21" s="486">
        <v>241920</v>
      </c>
      <c r="O21" s="487">
        <v>5040</v>
      </c>
      <c r="P21" s="487">
        <v>5040</v>
      </c>
      <c r="Q21" s="486">
        <v>241920</v>
      </c>
      <c r="R21" s="487">
        <v>5040</v>
      </c>
      <c r="S21" s="487">
        <v>241920</v>
      </c>
      <c r="T21" s="487">
        <v>5040</v>
      </c>
      <c r="U21" s="486">
        <v>241920</v>
      </c>
      <c r="V21" s="487">
        <v>5040</v>
      </c>
      <c r="W21" s="486">
        <v>241920</v>
      </c>
      <c r="X21" s="487">
        <v>5040</v>
      </c>
      <c r="Y21" s="486">
        <v>241920</v>
      </c>
      <c r="Z21" s="487">
        <v>5040</v>
      </c>
      <c r="AA21" s="486">
        <v>241920</v>
      </c>
      <c r="AB21" s="419" t="s">
        <v>675</v>
      </c>
      <c r="AC21" s="2763" t="s">
        <v>4858</v>
      </c>
      <c r="AD21" s="485" t="str">
        <f t="shared" si="0"/>
        <v>B-2.2.5.11</v>
      </c>
    </row>
    <row r="22" spans="1:30" ht="43.25" customHeight="1">
      <c r="A22" s="485" t="s">
        <v>810</v>
      </c>
      <c r="B22" s="418" t="s">
        <v>652</v>
      </c>
      <c r="C22" s="419" t="s">
        <v>677</v>
      </c>
      <c r="D22" s="486">
        <v>262080</v>
      </c>
      <c r="E22" s="487">
        <v>5040</v>
      </c>
      <c r="F22" s="486">
        <v>262080</v>
      </c>
      <c r="G22" s="487">
        <v>5040</v>
      </c>
      <c r="H22" s="486">
        <v>262080</v>
      </c>
      <c r="I22" s="487">
        <v>5040</v>
      </c>
      <c r="J22" s="486">
        <v>262080</v>
      </c>
      <c r="K22" s="487">
        <v>5040</v>
      </c>
      <c r="L22" s="487">
        <v>262080</v>
      </c>
      <c r="M22" s="487">
        <v>5040</v>
      </c>
      <c r="N22" s="486">
        <v>262080</v>
      </c>
      <c r="O22" s="487">
        <v>5040</v>
      </c>
      <c r="P22" s="487">
        <v>5040</v>
      </c>
      <c r="Q22" s="486">
        <v>262080</v>
      </c>
      <c r="R22" s="487">
        <v>5040</v>
      </c>
      <c r="S22" s="487">
        <v>262080</v>
      </c>
      <c r="T22" s="487">
        <v>5040</v>
      </c>
      <c r="U22" s="486">
        <v>262080</v>
      </c>
      <c r="V22" s="487">
        <v>5040</v>
      </c>
      <c r="W22" s="486">
        <v>262080</v>
      </c>
      <c r="X22" s="487">
        <v>5040</v>
      </c>
      <c r="Y22" s="486">
        <v>262080</v>
      </c>
      <c r="Z22" s="487">
        <v>5040</v>
      </c>
      <c r="AA22" s="486">
        <v>262080</v>
      </c>
      <c r="AB22" s="419" t="s">
        <v>677</v>
      </c>
      <c r="AC22" s="2763" t="s">
        <v>4858</v>
      </c>
      <c r="AD22" s="485" t="str">
        <f t="shared" si="0"/>
        <v>B-2.2.5.12</v>
      </c>
    </row>
    <row r="23" spans="1:30" ht="43.25" customHeight="1">
      <c r="A23" s="485" t="s">
        <v>811</v>
      </c>
      <c r="B23" s="418" t="s">
        <v>652</v>
      </c>
      <c r="C23" s="419" t="s">
        <v>679</v>
      </c>
      <c r="D23" s="486">
        <v>236880</v>
      </c>
      <c r="E23" s="487">
        <v>5040</v>
      </c>
      <c r="F23" s="486">
        <v>236880</v>
      </c>
      <c r="G23" s="487">
        <v>5040</v>
      </c>
      <c r="H23" s="486">
        <v>236880</v>
      </c>
      <c r="I23" s="487">
        <v>5040</v>
      </c>
      <c r="J23" s="486">
        <v>236880</v>
      </c>
      <c r="K23" s="487">
        <v>5040</v>
      </c>
      <c r="L23" s="487">
        <v>236880</v>
      </c>
      <c r="M23" s="487">
        <v>5040</v>
      </c>
      <c r="N23" s="486">
        <v>236880</v>
      </c>
      <c r="O23" s="487">
        <v>5040</v>
      </c>
      <c r="P23" s="487">
        <v>5040</v>
      </c>
      <c r="Q23" s="486">
        <v>236880</v>
      </c>
      <c r="R23" s="487">
        <v>5040</v>
      </c>
      <c r="S23" s="487">
        <v>236880</v>
      </c>
      <c r="T23" s="487">
        <v>5040</v>
      </c>
      <c r="U23" s="486">
        <v>236880</v>
      </c>
      <c r="V23" s="487">
        <v>5040</v>
      </c>
      <c r="W23" s="486">
        <v>236880</v>
      </c>
      <c r="X23" s="487">
        <v>5040</v>
      </c>
      <c r="Y23" s="486">
        <v>236880</v>
      </c>
      <c r="Z23" s="487">
        <v>5040</v>
      </c>
      <c r="AA23" s="486">
        <v>236880</v>
      </c>
      <c r="AB23" s="419" t="s">
        <v>679</v>
      </c>
      <c r="AC23" s="2763" t="s">
        <v>4858</v>
      </c>
      <c r="AD23" s="485" t="str">
        <f t="shared" si="0"/>
        <v>B-2.2.5.13</v>
      </c>
    </row>
    <row r="24" spans="1:30" ht="43.25" customHeight="1">
      <c r="A24" s="485" t="s">
        <v>812</v>
      </c>
      <c r="B24" s="418" t="s">
        <v>652</v>
      </c>
      <c r="C24" s="419" t="s">
        <v>681</v>
      </c>
      <c r="D24" s="486">
        <v>302400</v>
      </c>
      <c r="E24" s="487">
        <v>5040</v>
      </c>
      <c r="F24" s="486">
        <v>302400</v>
      </c>
      <c r="G24" s="487">
        <v>5040</v>
      </c>
      <c r="H24" s="486">
        <v>302400</v>
      </c>
      <c r="I24" s="487">
        <v>5040</v>
      </c>
      <c r="J24" s="486">
        <v>302400</v>
      </c>
      <c r="K24" s="487">
        <v>5040</v>
      </c>
      <c r="L24" s="487">
        <v>302400</v>
      </c>
      <c r="M24" s="487">
        <v>5040</v>
      </c>
      <c r="N24" s="486">
        <v>302400</v>
      </c>
      <c r="O24" s="487">
        <v>5040</v>
      </c>
      <c r="P24" s="487">
        <v>5040</v>
      </c>
      <c r="Q24" s="486">
        <v>302400</v>
      </c>
      <c r="R24" s="487">
        <v>5040</v>
      </c>
      <c r="S24" s="487">
        <v>302400</v>
      </c>
      <c r="T24" s="487">
        <v>5040</v>
      </c>
      <c r="U24" s="486">
        <v>302400</v>
      </c>
      <c r="V24" s="487">
        <v>5040</v>
      </c>
      <c r="W24" s="486">
        <v>302400</v>
      </c>
      <c r="X24" s="487">
        <v>5040</v>
      </c>
      <c r="Y24" s="486">
        <v>302400</v>
      </c>
      <c r="Z24" s="487">
        <v>5040</v>
      </c>
      <c r="AA24" s="486">
        <v>302400</v>
      </c>
      <c r="AB24" s="419" t="s">
        <v>681</v>
      </c>
      <c r="AC24" s="2763" t="s">
        <v>4858</v>
      </c>
      <c r="AD24" s="485" t="str">
        <f t="shared" si="0"/>
        <v>B-2.2.5.14</v>
      </c>
    </row>
    <row r="25" spans="1:30" ht="43.25" customHeight="1">
      <c r="A25" s="485" t="s">
        <v>813</v>
      </c>
      <c r="B25" s="418" t="s">
        <v>652</v>
      </c>
      <c r="C25" s="419" t="s">
        <v>683</v>
      </c>
      <c r="D25" s="486">
        <v>327600</v>
      </c>
      <c r="E25" s="487">
        <v>5040</v>
      </c>
      <c r="F25" s="486">
        <v>327600</v>
      </c>
      <c r="G25" s="487">
        <v>5040</v>
      </c>
      <c r="H25" s="486">
        <v>327600</v>
      </c>
      <c r="I25" s="487">
        <v>5040</v>
      </c>
      <c r="J25" s="486">
        <v>327600</v>
      </c>
      <c r="K25" s="487">
        <v>5040</v>
      </c>
      <c r="L25" s="487">
        <v>327600</v>
      </c>
      <c r="M25" s="487">
        <v>5040</v>
      </c>
      <c r="N25" s="486">
        <v>327600</v>
      </c>
      <c r="O25" s="487">
        <v>5040</v>
      </c>
      <c r="P25" s="487">
        <v>5040</v>
      </c>
      <c r="Q25" s="486">
        <v>327600</v>
      </c>
      <c r="R25" s="487">
        <v>5040</v>
      </c>
      <c r="S25" s="487">
        <v>327600</v>
      </c>
      <c r="T25" s="487">
        <v>5040</v>
      </c>
      <c r="U25" s="486">
        <v>327600</v>
      </c>
      <c r="V25" s="487">
        <v>5040</v>
      </c>
      <c r="W25" s="486">
        <v>327600</v>
      </c>
      <c r="X25" s="487">
        <v>5040</v>
      </c>
      <c r="Y25" s="486">
        <v>327600</v>
      </c>
      <c r="Z25" s="487">
        <v>5040</v>
      </c>
      <c r="AA25" s="486">
        <v>327600</v>
      </c>
      <c r="AB25" s="419" t="s">
        <v>683</v>
      </c>
      <c r="AC25" s="2763" t="s">
        <v>4858</v>
      </c>
      <c r="AD25" s="485" t="str">
        <f t="shared" si="0"/>
        <v>B-2.2.5.15</v>
      </c>
    </row>
    <row r="26" spans="1:30" ht="43.25" customHeight="1">
      <c r="A26" s="485" t="s">
        <v>814</v>
      </c>
      <c r="B26" s="418" t="s">
        <v>652</v>
      </c>
      <c r="C26" s="419" t="s">
        <v>685</v>
      </c>
      <c r="D26" s="486">
        <v>312480</v>
      </c>
      <c r="E26" s="487">
        <v>5040</v>
      </c>
      <c r="F26" s="486">
        <v>312480</v>
      </c>
      <c r="G26" s="487">
        <v>5040</v>
      </c>
      <c r="H26" s="486">
        <v>312480</v>
      </c>
      <c r="I26" s="487">
        <v>5040</v>
      </c>
      <c r="J26" s="486">
        <v>312480</v>
      </c>
      <c r="K26" s="487">
        <v>5040</v>
      </c>
      <c r="L26" s="487">
        <v>312480</v>
      </c>
      <c r="M26" s="487">
        <v>5040</v>
      </c>
      <c r="N26" s="486">
        <v>312480</v>
      </c>
      <c r="O26" s="487">
        <v>5040</v>
      </c>
      <c r="P26" s="487">
        <v>5040</v>
      </c>
      <c r="Q26" s="486">
        <v>312480</v>
      </c>
      <c r="R26" s="487">
        <v>5040</v>
      </c>
      <c r="S26" s="487">
        <v>312480</v>
      </c>
      <c r="T26" s="487">
        <v>5040</v>
      </c>
      <c r="U26" s="486">
        <v>312480</v>
      </c>
      <c r="V26" s="487">
        <v>5040</v>
      </c>
      <c r="W26" s="486">
        <v>312480</v>
      </c>
      <c r="X26" s="487">
        <v>5040</v>
      </c>
      <c r="Y26" s="486">
        <v>312480</v>
      </c>
      <c r="Z26" s="487">
        <v>5040</v>
      </c>
      <c r="AA26" s="486">
        <v>312480</v>
      </c>
      <c r="AB26" s="419" t="s">
        <v>685</v>
      </c>
      <c r="AC26" s="2763" t="s">
        <v>4858</v>
      </c>
      <c r="AD26" s="485" t="str">
        <f t="shared" si="0"/>
        <v>B-2.2.5.16</v>
      </c>
    </row>
    <row r="27" spans="1:30" ht="43.25" customHeight="1">
      <c r="A27" s="485" t="s">
        <v>815</v>
      </c>
      <c r="B27" s="418" t="s">
        <v>652</v>
      </c>
      <c r="C27" s="419" t="s">
        <v>687</v>
      </c>
      <c r="D27" s="486">
        <v>307440</v>
      </c>
      <c r="E27" s="487">
        <v>5040</v>
      </c>
      <c r="F27" s="486">
        <v>307440</v>
      </c>
      <c r="G27" s="487">
        <v>5040</v>
      </c>
      <c r="H27" s="486">
        <v>307440</v>
      </c>
      <c r="I27" s="487">
        <v>5040</v>
      </c>
      <c r="J27" s="486">
        <v>307440</v>
      </c>
      <c r="K27" s="487">
        <v>5040</v>
      </c>
      <c r="L27" s="487">
        <v>307440</v>
      </c>
      <c r="M27" s="487">
        <v>5040</v>
      </c>
      <c r="N27" s="486">
        <v>307440</v>
      </c>
      <c r="O27" s="487">
        <v>5040</v>
      </c>
      <c r="P27" s="487">
        <v>5040</v>
      </c>
      <c r="Q27" s="486">
        <v>307440</v>
      </c>
      <c r="R27" s="487">
        <v>5040</v>
      </c>
      <c r="S27" s="487">
        <v>307440</v>
      </c>
      <c r="T27" s="487">
        <v>5040</v>
      </c>
      <c r="U27" s="486">
        <v>307440</v>
      </c>
      <c r="V27" s="487">
        <v>5040</v>
      </c>
      <c r="W27" s="486">
        <v>307440</v>
      </c>
      <c r="X27" s="487">
        <v>5040</v>
      </c>
      <c r="Y27" s="486">
        <v>307440</v>
      </c>
      <c r="Z27" s="487">
        <v>5040</v>
      </c>
      <c r="AA27" s="486">
        <v>307440</v>
      </c>
      <c r="AB27" s="419" t="s">
        <v>687</v>
      </c>
      <c r="AC27" s="2763" t="s">
        <v>4858</v>
      </c>
      <c r="AD27" s="485" t="str">
        <f t="shared" si="0"/>
        <v>B-2.2.5.17</v>
      </c>
    </row>
    <row r="28" spans="1:30" ht="43.25" customHeight="1">
      <c r="A28" s="485" t="s">
        <v>816</v>
      </c>
      <c r="B28" s="418" t="s">
        <v>652</v>
      </c>
      <c r="C28" s="419" t="s">
        <v>689</v>
      </c>
      <c r="D28" s="486">
        <v>302400</v>
      </c>
      <c r="E28" s="487">
        <v>5040</v>
      </c>
      <c r="F28" s="486">
        <v>302400</v>
      </c>
      <c r="G28" s="487">
        <v>5040</v>
      </c>
      <c r="H28" s="486">
        <v>302400</v>
      </c>
      <c r="I28" s="487">
        <v>5040</v>
      </c>
      <c r="J28" s="486">
        <v>302400</v>
      </c>
      <c r="K28" s="487">
        <v>5040</v>
      </c>
      <c r="L28" s="487">
        <v>302400</v>
      </c>
      <c r="M28" s="487">
        <v>5040</v>
      </c>
      <c r="N28" s="486">
        <v>302400</v>
      </c>
      <c r="O28" s="487">
        <v>5040</v>
      </c>
      <c r="P28" s="487">
        <v>5040</v>
      </c>
      <c r="Q28" s="486">
        <v>302400</v>
      </c>
      <c r="R28" s="487">
        <v>5040</v>
      </c>
      <c r="S28" s="487">
        <v>302400</v>
      </c>
      <c r="T28" s="487">
        <v>5040</v>
      </c>
      <c r="U28" s="486">
        <v>302400</v>
      </c>
      <c r="V28" s="487">
        <v>5040</v>
      </c>
      <c r="W28" s="486">
        <v>302400</v>
      </c>
      <c r="X28" s="487">
        <v>5040</v>
      </c>
      <c r="Y28" s="486">
        <v>302400</v>
      </c>
      <c r="Z28" s="487">
        <v>5040</v>
      </c>
      <c r="AA28" s="486">
        <v>302400</v>
      </c>
      <c r="AB28" s="419" t="s">
        <v>689</v>
      </c>
      <c r="AC28" s="2763" t="s">
        <v>4858</v>
      </c>
      <c r="AD28" s="485" t="str">
        <f t="shared" si="0"/>
        <v>B-2.2.5.18</v>
      </c>
    </row>
    <row r="29" spans="1:30" ht="43.25" customHeight="1">
      <c r="A29" s="485" t="s">
        <v>817</v>
      </c>
      <c r="B29" s="418" t="s">
        <v>652</v>
      </c>
      <c r="C29" s="419" t="s">
        <v>691</v>
      </c>
      <c r="D29" s="486">
        <v>211680</v>
      </c>
      <c r="E29" s="487">
        <v>5040</v>
      </c>
      <c r="F29" s="486">
        <v>211680</v>
      </c>
      <c r="G29" s="487">
        <v>5040</v>
      </c>
      <c r="H29" s="486">
        <v>211680</v>
      </c>
      <c r="I29" s="487">
        <v>5040</v>
      </c>
      <c r="J29" s="486">
        <v>211680</v>
      </c>
      <c r="K29" s="487">
        <v>5040</v>
      </c>
      <c r="L29" s="487">
        <v>211680</v>
      </c>
      <c r="M29" s="487">
        <v>5040</v>
      </c>
      <c r="N29" s="486">
        <v>211680</v>
      </c>
      <c r="O29" s="487">
        <v>5040</v>
      </c>
      <c r="P29" s="487">
        <v>5040</v>
      </c>
      <c r="Q29" s="486">
        <v>211680</v>
      </c>
      <c r="R29" s="487">
        <v>5040</v>
      </c>
      <c r="S29" s="487">
        <v>211680</v>
      </c>
      <c r="T29" s="487">
        <v>5040</v>
      </c>
      <c r="U29" s="486">
        <v>211680</v>
      </c>
      <c r="V29" s="487">
        <v>5040</v>
      </c>
      <c r="W29" s="486">
        <v>211680</v>
      </c>
      <c r="X29" s="487">
        <v>5040</v>
      </c>
      <c r="Y29" s="486">
        <v>211680</v>
      </c>
      <c r="Z29" s="487">
        <v>5040</v>
      </c>
      <c r="AA29" s="486">
        <v>211680</v>
      </c>
      <c r="AB29" s="419" t="s">
        <v>691</v>
      </c>
      <c r="AC29" s="2763" t="s">
        <v>4858</v>
      </c>
      <c r="AD29" s="485" t="str">
        <f t="shared" si="0"/>
        <v>B-2.2.5.19</v>
      </c>
    </row>
    <row r="30" spans="1:30" ht="43.25" customHeight="1">
      <c r="A30" s="485" t="s">
        <v>818</v>
      </c>
      <c r="B30" s="418" t="s">
        <v>693</v>
      </c>
      <c r="C30" s="419" t="s">
        <v>694</v>
      </c>
      <c r="D30" s="486">
        <v>272160</v>
      </c>
      <c r="E30" s="487">
        <v>5040</v>
      </c>
      <c r="F30" s="486">
        <v>272160</v>
      </c>
      <c r="G30" s="487">
        <v>5040</v>
      </c>
      <c r="H30" s="486">
        <v>272160</v>
      </c>
      <c r="I30" s="487">
        <v>5040</v>
      </c>
      <c r="J30" s="486">
        <v>272160</v>
      </c>
      <c r="K30" s="487">
        <v>5040</v>
      </c>
      <c r="L30" s="487">
        <v>272160</v>
      </c>
      <c r="M30" s="487">
        <v>5040</v>
      </c>
      <c r="N30" s="486">
        <v>272160</v>
      </c>
      <c r="O30" s="487">
        <v>5040</v>
      </c>
      <c r="P30" s="487">
        <v>5040</v>
      </c>
      <c r="Q30" s="486">
        <v>272160</v>
      </c>
      <c r="R30" s="487">
        <v>5040</v>
      </c>
      <c r="S30" s="487">
        <v>272160</v>
      </c>
      <c r="T30" s="487">
        <v>5040</v>
      </c>
      <c r="U30" s="486">
        <v>272160</v>
      </c>
      <c r="V30" s="487">
        <v>5040</v>
      </c>
      <c r="W30" s="486">
        <v>272160</v>
      </c>
      <c r="X30" s="487">
        <v>5040</v>
      </c>
      <c r="Y30" s="486">
        <v>272160</v>
      </c>
      <c r="Z30" s="487">
        <v>5040</v>
      </c>
      <c r="AA30" s="486">
        <v>272160</v>
      </c>
      <c r="AB30" s="419" t="s">
        <v>694</v>
      </c>
      <c r="AC30" s="2763" t="s">
        <v>4859</v>
      </c>
      <c r="AD30" s="485" t="str">
        <f t="shared" si="0"/>
        <v>B-2.2.5.20</v>
      </c>
    </row>
    <row r="31" spans="1:30" ht="43.25" customHeight="1">
      <c r="A31" s="485" t="s">
        <v>819</v>
      </c>
      <c r="B31" s="418" t="s">
        <v>693</v>
      </c>
      <c r="C31" s="419" t="s">
        <v>696</v>
      </c>
      <c r="D31" s="486">
        <v>308448</v>
      </c>
      <c r="E31" s="487">
        <v>5040</v>
      </c>
      <c r="F31" s="486">
        <v>308448</v>
      </c>
      <c r="G31" s="487">
        <v>5040</v>
      </c>
      <c r="H31" s="486">
        <v>308448</v>
      </c>
      <c r="I31" s="487">
        <v>5040</v>
      </c>
      <c r="J31" s="486">
        <v>308448</v>
      </c>
      <c r="K31" s="487">
        <v>5040</v>
      </c>
      <c r="L31" s="487">
        <v>308448</v>
      </c>
      <c r="M31" s="487">
        <v>5040</v>
      </c>
      <c r="N31" s="486">
        <v>308448</v>
      </c>
      <c r="O31" s="487">
        <v>5040</v>
      </c>
      <c r="P31" s="487">
        <v>5040</v>
      </c>
      <c r="Q31" s="486">
        <v>308448</v>
      </c>
      <c r="R31" s="487">
        <v>5040</v>
      </c>
      <c r="S31" s="487">
        <v>308448</v>
      </c>
      <c r="T31" s="487">
        <v>5040</v>
      </c>
      <c r="U31" s="486">
        <v>308448</v>
      </c>
      <c r="V31" s="487">
        <v>5040</v>
      </c>
      <c r="W31" s="486">
        <v>308448</v>
      </c>
      <c r="X31" s="487">
        <v>5040</v>
      </c>
      <c r="Y31" s="486">
        <v>308448</v>
      </c>
      <c r="Z31" s="487">
        <v>5040</v>
      </c>
      <c r="AA31" s="486">
        <v>308448</v>
      </c>
      <c r="AB31" s="419" t="s">
        <v>696</v>
      </c>
      <c r="AC31" s="2763" t="s">
        <v>4859</v>
      </c>
      <c r="AD31" s="485" t="str">
        <f t="shared" si="0"/>
        <v>B-2.2.5.21</v>
      </c>
    </row>
    <row r="32" spans="1:30" ht="43.25" customHeight="1">
      <c r="A32" s="485" t="s">
        <v>820</v>
      </c>
      <c r="B32" s="418" t="s">
        <v>693</v>
      </c>
      <c r="C32" s="419" t="s">
        <v>698</v>
      </c>
      <c r="D32" s="486">
        <v>235872</v>
      </c>
      <c r="E32" s="487">
        <v>5040</v>
      </c>
      <c r="F32" s="486">
        <v>235872</v>
      </c>
      <c r="G32" s="487">
        <v>5040</v>
      </c>
      <c r="H32" s="486">
        <v>235872</v>
      </c>
      <c r="I32" s="487">
        <v>5040</v>
      </c>
      <c r="J32" s="486">
        <v>235872</v>
      </c>
      <c r="K32" s="487">
        <v>5040</v>
      </c>
      <c r="L32" s="487">
        <v>235872</v>
      </c>
      <c r="M32" s="487">
        <v>5040</v>
      </c>
      <c r="N32" s="486">
        <v>235872</v>
      </c>
      <c r="O32" s="487">
        <v>5040</v>
      </c>
      <c r="P32" s="487">
        <v>5040</v>
      </c>
      <c r="Q32" s="486">
        <v>235872</v>
      </c>
      <c r="R32" s="487">
        <v>5040</v>
      </c>
      <c r="S32" s="487">
        <v>235872</v>
      </c>
      <c r="T32" s="487">
        <v>5040</v>
      </c>
      <c r="U32" s="486">
        <v>235872</v>
      </c>
      <c r="V32" s="487">
        <v>5040</v>
      </c>
      <c r="W32" s="486">
        <v>235872</v>
      </c>
      <c r="X32" s="487">
        <v>5040</v>
      </c>
      <c r="Y32" s="486">
        <v>235872</v>
      </c>
      <c r="Z32" s="487">
        <v>5040</v>
      </c>
      <c r="AA32" s="486">
        <v>235872</v>
      </c>
      <c r="AB32" s="419" t="s">
        <v>698</v>
      </c>
      <c r="AC32" s="2763" t="s">
        <v>4859</v>
      </c>
      <c r="AD32" s="485" t="str">
        <f t="shared" si="0"/>
        <v>B-2.2.5.22</v>
      </c>
    </row>
    <row r="33" spans="1:30" ht="43.25" customHeight="1">
      <c r="A33" s="485" t="s">
        <v>821</v>
      </c>
      <c r="B33" s="418" t="s">
        <v>693</v>
      </c>
      <c r="C33" s="419" t="s">
        <v>700</v>
      </c>
      <c r="D33" s="486">
        <v>217728</v>
      </c>
      <c r="E33" s="487">
        <v>5040</v>
      </c>
      <c r="F33" s="486">
        <v>217728</v>
      </c>
      <c r="G33" s="487">
        <v>5040</v>
      </c>
      <c r="H33" s="486">
        <v>217728</v>
      </c>
      <c r="I33" s="487">
        <v>5040</v>
      </c>
      <c r="J33" s="486">
        <v>217728</v>
      </c>
      <c r="K33" s="487">
        <v>5040</v>
      </c>
      <c r="L33" s="487">
        <v>217728</v>
      </c>
      <c r="M33" s="487">
        <v>5040</v>
      </c>
      <c r="N33" s="486">
        <v>217728</v>
      </c>
      <c r="O33" s="487">
        <v>5040</v>
      </c>
      <c r="P33" s="487">
        <v>5040</v>
      </c>
      <c r="Q33" s="486">
        <v>217728</v>
      </c>
      <c r="R33" s="487">
        <v>5040</v>
      </c>
      <c r="S33" s="487">
        <v>217728</v>
      </c>
      <c r="T33" s="487">
        <v>5040</v>
      </c>
      <c r="U33" s="486">
        <v>217728</v>
      </c>
      <c r="V33" s="487">
        <v>5040</v>
      </c>
      <c r="W33" s="486">
        <v>217728</v>
      </c>
      <c r="X33" s="487">
        <v>5040</v>
      </c>
      <c r="Y33" s="486">
        <v>217728</v>
      </c>
      <c r="Z33" s="487">
        <v>5040</v>
      </c>
      <c r="AA33" s="486">
        <v>217728</v>
      </c>
      <c r="AB33" s="419" t="s">
        <v>700</v>
      </c>
      <c r="AC33" s="2763" t="s">
        <v>4859</v>
      </c>
      <c r="AD33" s="485" t="str">
        <f t="shared" si="0"/>
        <v>B-2.2.5.23</v>
      </c>
    </row>
    <row r="34" spans="1:30" ht="43.25" customHeight="1">
      <c r="A34" s="485" t="s">
        <v>822</v>
      </c>
      <c r="B34" s="418" t="s">
        <v>693</v>
      </c>
      <c r="C34" s="419" t="s">
        <v>702</v>
      </c>
      <c r="D34" s="486">
        <v>308448</v>
      </c>
      <c r="E34" s="487">
        <v>5040</v>
      </c>
      <c r="F34" s="486">
        <v>308448</v>
      </c>
      <c r="G34" s="487">
        <v>5040</v>
      </c>
      <c r="H34" s="486">
        <v>308448</v>
      </c>
      <c r="I34" s="487">
        <v>5040</v>
      </c>
      <c r="J34" s="486">
        <v>308448</v>
      </c>
      <c r="K34" s="487">
        <v>5040</v>
      </c>
      <c r="L34" s="487">
        <v>308448</v>
      </c>
      <c r="M34" s="487">
        <v>5040</v>
      </c>
      <c r="N34" s="486">
        <v>308448</v>
      </c>
      <c r="O34" s="487">
        <v>5040</v>
      </c>
      <c r="P34" s="487">
        <v>5040</v>
      </c>
      <c r="Q34" s="486">
        <v>308448</v>
      </c>
      <c r="R34" s="487">
        <v>5040</v>
      </c>
      <c r="S34" s="487">
        <v>308448</v>
      </c>
      <c r="T34" s="487">
        <v>5040</v>
      </c>
      <c r="U34" s="486">
        <v>308448</v>
      </c>
      <c r="V34" s="487">
        <v>5040</v>
      </c>
      <c r="W34" s="486">
        <v>308448</v>
      </c>
      <c r="X34" s="487">
        <v>5040</v>
      </c>
      <c r="Y34" s="486">
        <v>308448</v>
      </c>
      <c r="Z34" s="487">
        <v>5040</v>
      </c>
      <c r="AA34" s="486">
        <v>308448</v>
      </c>
      <c r="AB34" s="419" t="s">
        <v>702</v>
      </c>
      <c r="AC34" s="2763" t="s">
        <v>4859</v>
      </c>
      <c r="AD34" s="485" t="str">
        <f t="shared" si="0"/>
        <v>B-2.2.5.24</v>
      </c>
    </row>
    <row r="35" spans="1:30" ht="43.25" customHeight="1">
      <c r="A35" s="485" t="s">
        <v>823</v>
      </c>
      <c r="B35" s="418" t="s">
        <v>693</v>
      </c>
      <c r="C35" s="419" t="s">
        <v>704</v>
      </c>
      <c r="D35" s="486">
        <v>254016</v>
      </c>
      <c r="E35" s="487">
        <v>5040</v>
      </c>
      <c r="F35" s="486">
        <v>254016</v>
      </c>
      <c r="G35" s="487">
        <v>5040</v>
      </c>
      <c r="H35" s="486">
        <v>254016</v>
      </c>
      <c r="I35" s="487">
        <v>5040</v>
      </c>
      <c r="J35" s="486">
        <v>254016</v>
      </c>
      <c r="K35" s="487">
        <v>5040</v>
      </c>
      <c r="L35" s="487">
        <v>254016</v>
      </c>
      <c r="M35" s="487">
        <v>5040</v>
      </c>
      <c r="N35" s="486">
        <v>254016</v>
      </c>
      <c r="O35" s="487">
        <v>5040</v>
      </c>
      <c r="P35" s="487">
        <v>5040</v>
      </c>
      <c r="Q35" s="486">
        <v>254016</v>
      </c>
      <c r="R35" s="487">
        <v>5040</v>
      </c>
      <c r="S35" s="487">
        <v>254016</v>
      </c>
      <c r="T35" s="487">
        <v>5040</v>
      </c>
      <c r="U35" s="486">
        <v>254016</v>
      </c>
      <c r="V35" s="487">
        <v>5040</v>
      </c>
      <c r="W35" s="486">
        <v>254016</v>
      </c>
      <c r="X35" s="487">
        <v>5040</v>
      </c>
      <c r="Y35" s="486">
        <v>254016</v>
      </c>
      <c r="Z35" s="487">
        <v>5040</v>
      </c>
      <c r="AA35" s="486">
        <v>254016</v>
      </c>
      <c r="AB35" s="419" t="s">
        <v>704</v>
      </c>
      <c r="AC35" s="2763" t="s">
        <v>4859</v>
      </c>
      <c r="AD35" s="485" t="str">
        <f t="shared" si="0"/>
        <v>B-2.2.5.25</v>
      </c>
    </row>
    <row r="36" spans="1:30" ht="43.25" customHeight="1">
      <c r="A36" s="485" t="s">
        <v>824</v>
      </c>
      <c r="B36" s="418" t="s">
        <v>693</v>
      </c>
      <c r="C36" s="419" t="s">
        <v>706</v>
      </c>
      <c r="D36" s="486">
        <v>290304</v>
      </c>
      <c r="E36" s="487">
        <v>5040</v>
      </c>
      <c r="F36" s="486">
        <v>290304</v>
      </c>
      <c r="G36" s="487">
        <v>5040</v>
      </c>
      <c r="H36" s="486">
        <v>290304</v>
      </c>
      <c r="I36" s="487">
        <v>5040</v>
      </c>
      <c r="J36" s="486">
        <v>290304</v>
      </c>
      <c r="K36" s="487">
        <v>5040</v>
      </c>
      <c r="L36" s="487">
        <v>290304</v>
      </c>
      <c r="M36" s="487">
        <v>5040</v>
      </c>
      <c r="N36" s="486">
        <v>290304</v>
      </c>
      <c r="O36" s="487">
        <v>5040</v>
      </c>
      <c r="P36" s="487">
        <v>5040</v>
      </c>
      <c r="Q36" s="486">
        <v>290304</v>
      </c>
      <c r="R36" s="487">
        <v>5040</v>
      </c>
      <c r="S36" s="487">
        <v>290304</v>
      </c>
      <c r="T36" s="487">
        <v>5040</v>
      </c>
      <c r="U36" s="486">
        <v>290304</v>
      </c>
      <c r="V36" s="487">
        <v>5040</v>
      </c>
      <c r="W36" s="486">
        <v>290304</v>
      </c>
      <c r="X36" s="487">
        <v>5040</v>
      </c>
      <c r="Y36" s="486">
        <v>290304</v>
      </c>
      <c r="Z36" s="487">
        <v>5040</v>
      </c>
      <c r="AA36" s="486">
        <v>290304</v>
      </c>
      <c r="AB36" s="419" t="s">
        <v>706</v>
      </c>
      <c r="AC36" s="2763" t="s">
        <v>4859</v>
      </c>
      <c r="AD36" s="485" t="str">
        <f t="shared" si="0"/>
        <v>B-2.2.5.26</v>
      </c>
    </row>
    <row r="37" spans="1:30" ht="43.25" customHeight="1">
      <c r="A37" s="485" t="s">
        <v>825</v>
      </c>
      <c r="B37" s="418" t="s">
        <v>693</v>
      </c>
      <c r="C37" s="419" t="s">
        <v>708</v>
      </c>
      <c r="D37" s="486">
        <v>217728</v>
      </c>
      <c r="E37" s="487">
        <v>5040</v>
      </c>
      <c r="F37" s="486">
        <v>217728</v>
      </c>
      <c r="G37" s="487">
        <v>5040</v>
      </c>
      <c r="H37" s="486">
        <v>217728</v>
      </c>
      <c r="I37" s="487">
        <v>5040</v>
      </c>
      <c r="J37" s="486">
        <v>217728</v>
      </c>
      <c r="K37" s="487">
        <v>5040</v>
      </c>
      <c r="L37" s="487">
        <v>217728</v>
      </c>
      <c r="M37" s="487">
        <v>5040</v>
      </c>
      <c r="N37" s="486">
        <v>217728</v>
      </c>
      <c r="O37" s="487">
        <v>5040</v>
      </c>
      <c r="P37" s="487">
        <v>5040</v>
      </c>
      <c r="Q37" s="486">
        <v>217728</v>
      </c>
      <c r="R37" s="487">
        <v>5040</v>
      </c>
      <c r="S37" s="487">
        <v>217728</v>
      </c>
      <c r="T37" s="487">
        <v>5040</v>
      </c>
      <c r="U37" s="486">
        <v>217728</v>
      </c>
      <c r="V37" s="487">
        <v>5040</v>
      </c>
      <c r="W37" s="486">
        <v>217728</v>
      </c>
      <c r="X37" s="487">
        <v>5040</v>
      </c>
      <c r="Y37" s="486">
        <v>217728</v>
      </c>
      <c r="Z37" s="487">
        <v>5040</v>
      </c>
      <c r="AA37" s="486">
        <v>217728</v>
      </c>
      <c r="AB37" s="419" t="s">
        <v>708</v>
      </c>
      <c r="AC37" s="2763" t="s">
        <v>4859</v>
      </c>
      <c r="AD37" s="485" t="str">
        <f t="shared" si="0"/>
        <v>B-2.2.5.27</v>
      </c>
    </row>
    <row r="38" spans="1:30" ht="43.25" customHeight="1">
      <c r="A38" s="485" t="s">
        <v>826</v>
      </c>
      <c r="B38" s="418" t="s">
        <v>693</v>
      </c>
      <c r="C38" s="419" t="s">
        <v>710</v>
      </c>
      <c r="D38" s="486">
        <v>127008</v>
      </c>
      <c r="E38" s="487">
        <v>5040</v>
      </c>
      <c r="F38" s="486">
        <v>127008</v>
      </c>
      <c r="G38" s="487">
        <v>5040</v>
      </c>
      <c r="H38" s="486">
        <v>127008</v>
      </c>
      <c r="I38" s="487">
        <v>5040</v>
      </c>
      <c r="J38" s="486">
        <v>127008</v>
      </c>
      <c r="K38" s="487">
        <v>5040</v>
      </c>
      <c r="L38" s="487">
        <v>127008</v>
      </c>
      <c r="M38" s="487">
        <v>5040</v>
      </c>
      <c r="N38" s="486">
        <v>127008</v>
      </c>
      <c r="O38" s="487">
        <v>5040</v>
      </c>
      <c r="P38" s="487">
        <v>5040</v>
      </c>
      <c r="Q38" s="486">
        <v>127008</v>
      </c>
      <c r="R38" s="487">
        <v>5040</v>
      </c>
      <c r="S38" s="487">
        <v>127008</v>
      </c>
      <c r="T38" s="487">
        <v>5040</v>
      </c>
      <c r="U38" s="486">
        <v>127008</v>
      </c>
      <c r="V38" s="487">
        <v>5040</v>
      </c>
      <c r="W38" s="486">
        <v>127008</v>
      </c>
      <c r="X38" s="487">
        <v>5040</v>
      </c>
      <c r="Y38" s="486">
        <v>127008</v>
      </c>
      <c r="Z38" s="487">
        <v>5040</v>
      </c>
      <c r="AA38" s="486">
        <v>127008</v>
      </c>
      <c r="AB38" s="419" t="s">
        <v>710</v>
      </c>
      <c r="AC38" s="2763" t="s">
        <v>4859</v>
      </c>
      <c r="AD38" s="485" t="str">
        <f t="shared" si="0"/>
        <v>B-2.2.5.28</v>
      </c>
    </row>
    <row r="39" spans="1:30" ht="43.25" customHeight="1">
      <c r="A39" s="485" t="s">
        <v>827</v>
      </c>
      <c r="B39" s="418" t="s">
        <v>712</v>
      </c>
      <c r="C39" s="419" t="s">
        <v>713</v>
      </c>
      <c r="D39" s="486">
        <v>252000</v>
      </c>
      <c r="E39" s="487">
        <v>5040</v>
      </c>
      <c r="F39" s="486">
        <v>252000</v>
      </c>
      <c r="G39" s="487">
        <v>5040</v>
      </c>
      <c r="H39" s="486">
        <v>252000</v>
      </c>
      <c r="I39" s="487">
        <v>5040</v>
      </c>
      <c r="J39" s="486">
        <v>252000</v>
      </c>
      <c r="K39" s="487">
        <v>5040</v>
      </c>
      <c r="L39" s="487">
        <v>252000</v>
      </c>
      <c r="M39" s="487">
        <v>5040</v>
      </c>
      <c r="N39" s="486">
        <v>252000</v>
      </c>
      <c r="O39" s="487">
        <v>5040</v>
      </c>
      <c r="P39" s="487">
        <v>5040</v>
      </c>
      <c r="Q39" s="486">
        <v>252000</v>
      </c>
      <c r="R39" s="487">
        <v>5040</v>
      </c>
      <c r="S39" s="487">
        <v>252000</v>
      </c>
      <c r="T39" s="487">
        <v>5040</v>
      </c>
      <c r="U39" s="486">
        <v>252000</v>
      </c>
      <c r="V39" s="487">
        <v>5040</v>
      </c>
      <c r="W39" s="486">
        <v>252000</v>
      </c>
      <c r="X39" s="487">
        <v>5040</v>
      </c>
      <c r="Y39" s="486">
        <v>252000</v>
      </c>
      <c r="Z39" s="487">
        <v>5040</v>
      </c>
      <c r="AA39" s="486">
        <v>252000</v>
      </c>
      <c r="AB39" s="419" t="s">
        <v>713</v>
      </c>
      <c r="AC39" s="2763" t="s">
        <v>4860</v>
      </c>
      <c r="AD39" s="485" t="str">
        <f t="shared" si="0"/>
        <v>B-2.2.5.29</v>
      </c>
    </row>
    <row r="40" spans="1:30" ht="43.25" customHeight="1">
      <c r="A40" s="485" t="s">
        <v>828</v>
      </c>
      <c r="B40" s="418" t="s">
        <v>712</v>
      </c>
      <c r="C40" s="419" t="s">
        <v>715</v>
      </c>
      <c r="D40" s="486">
        <v>252000</v>
      </c>
      <c r="E40" s="487">
        <v>5040</v>
      </c>
      <c r="F40" s="486">
        <v>252000</v>
      </c>
      <c r="G40" s="487">
        <v>5040</v>
      </c>
      <c r="H40" s="486">
        <v>252000</v>
      </c>
      <c r="I40" s="487">
        <v>5040</v>
      </c>
      <c r="J40" s="486">
        <v>252000</v>
      </c>
      <c r="K40" s="487">
        <v>5040</v>
      </c>
      <c r="L40" s="487">
        <v>252000</v>
      </c>
      <c r="M40" s="487">
        <v>5040</v>
      </c>
      <c r="N40" s="486">
        <v>252000</v>
      </c>
      <c r="O40" s="487">
        <v>5040</v>
      </c>
      <c r="P40" s="487">
        <v>5040</v>
      </c>
      <c r="Q40" s="486">
        <v>252000</v>
      </c>
      <c r="R40" s="487">
        <v>5040</v>
      </c>
      <c r="S40" s="487">
        <v>252000</v>
      </c>
      <c r="T40" s="487">
        <v>5040</v>
      </c>
      <c r="U40" s="486">
        <v>252000</v>
      </c>
      <c r="V40" s="487">
        <v>5040</v>
      </c>
      <c r="W40" s="486">
        <v>252000</v>
      </c>
      <c r="X40" s="487">
        <v>5040</v>
      </c>
      <c r="Y40" s="486">
        <v>252000</v>
      </c>
      <c r="Z40" s="487">
        <v>5040</v>
      </c>
      <c r="AA40" s="486">
        <v>252000</v>
      </c>
      <c r="AB40" s="419" t="s">
        <v>715</v>
      </c>
      <c r="AC40" s="2763" t="s">
        <v>4860</v>
      </c>
      <c r="AD40" s="485" t="str">
        <f t="shared" si="0"/>
        <v>B-2.2.5.30</v>
      </c>
    </row>
    <row r="41" spans="1:30" ht="43.25" customHeight="1">
      <c r="A41" s="485" t="s">
        <v>829</v>
      </c>
      <c r="B41" s="418" t="s">
        <v>712</v>
      </c>
      <c r="C41" s="419" t="s">
        <v>717</v>
      </c>
      <c r="D41" s="486">
        <v>468720</v>
      </c>
      <c r="E41" s="487">
        <v>5040</v>
      </c>
      <c r="F41" s="486">
        <v>468720</v>
      </c>
      <c r="G41" s="487">
        <v>5040</v>
      </c>
      <c r="H41" s="486">
        <v>468720</v>
      </c>
      <c r="I41" s="487">
        <v>5040</v>
      </c>
      <c r="J41" s="486">
        <v>468720</v>
      </c>
      <c r="K41" s="487">
        <v>5040</v>
      </c>
      <c r="L41" s="487">
        <v>468720</v>
      </c>
      <c r="M41" s="487">
        <v>5040</v>
      </c>
      <c r="N41" s="486">
        <v>468720</v>
      </c>
      <c r="O41" s="487">
        <v>5040</v>
      </c>
      <c r="P41" s="487">
        <v>5040</v>
      </c>
      <c r="Q41" s="486">
        <v>468720</v>
      </c>
      <c r="R41" s="487">
        <v>5040</v>
      </c>
      <c r="S41" s="487">
        <v>468720</v>
      </c>
      <c r="T41" s="487">
        <v>5040</v>
      </c>
      <c r="U41" s="486">
        <v>468720</v>
      </c>
      <c r="V41" s="487">
        <v>5040</v>
      </c>
      <c r="W41" s="486">
        <v>468720</v>
      </c>
      <c r="X41" s="487">
        <v>5040</v>
      </c>
      <c r="Y41" s="486">
        <v>468720</v>
      </c>
      <c r="Z41" s="487">
        <v>5040</v>
      </c>
      <c r="AA41" s="486">
        <v>468720</v>
      </c>
      <c r="AB41" s="419" t="s">
        <v>717</v>
      </c>
      <c r="AC41" s="2763" t="s">
        <v>4860</v>
      </c>
      <c r="AD41" s="485" t="str">
        <f t="shared" si="0"/>
        <v>B-2.2.5.31</v>
      </c>
    </row>
    <row r="42" spans="1:30" ht="43.25" customHeight="1">
      <c r="A42" s="485" t="s">
        <v>830</v>
      </c>
      <c r="B42" s="418" t="s">
        <v>712</v>
      </c>
      <c r="C42" s="419" t="s">
        <v>719</v>
      </c>
      <c r="D42" s="486">
        <v>252000</v>
      </c>
      <c r="E42" s="487">
        <v>5040</v>
      </c>
      <c r="F42" s="486">
        <v>252000</v>
      </c>
      <c r="G42" s="487">
        <v>5040</v>
      </c>
      <c r="H42" s="486">
        <v>252000</v>
      </c>
      <c r="I42" s="487">
        <v>5040</v>
      </c>
      <c r="J42" s="486">
        <v>252000</v>
      </c>
      <c r="K42" s="487">
        <v>5040</v>
      </c>
      <c r="L42" s="487">
        <v>252000</v>
      </c>
      <c r="M42" s="487">
        <v>5040</v>
      </c>
      <c r="N42" s="486">
        <v>252000</v>
      </c>
      <c r="O42" s="487">
        <v>5040</v>
      </c>
      <c r="P42" s="487">
        <v>5040</v>
      </c>
      <c r="Q42" s="486">
        <v>252000</v>
      </c>
      <c r="R42" s="487">
        <v>5040</v>
      </c>
      <c r="S42" s="487">
        <v>252000</v>
      </c>
      <c r="T42" s="487">
        <v>5040</v>
      </c>
      <c r="U42" s="486">
        <v>252000</v>
      </c>
      <c r="V42" s="487">
        <v>5040</v>
      </c>
      <c r="W42" s="486">
        <v>252000</v>
      </c>
      <c r="X42" s="487">
        <v>5040</v>
      </c>
      <c r="Y42" s="486">
        <v>252000</v>
      </c>
      <c r="Z42" s="487">
        <v>5040</v>
      </c>
      <c r="AA42" s="486">
        <v>252000</v>
      </c>
      <c r="AB42" s="419" t="s">
        <v>719</v>
      </c>
      <c r="AC42" s="2763" t="s">
        <v>4860</v>
      </c>
      <c r="AD42" s="485" t="str">
        <f t="shared" si="0"/>
        <v>B-2.2.5.32</v>
      </c>
    </row>
    <row r="43" spans="1:30" ht="43.25" customHeight="1">
      <c r="A43" s="485" t="s">
        <v>831</v>
      </c>
      <c r="B43" s="418" t="s">
        <v>712</v>
      </c>
      <c r="C43" s="419" t="s">
        <v>721</v>
      </c>
      <c r="D43" s="486">
        <v>398160</v>
      </c>
      <c r="E43" s="487">
        <v>5040</v>
      </c>
      <c r="F43" s="486">
        <v>398160</v>
      </c>
      <c r="G43" s="487">
        <v>5040</v>
      </c>
      <c r="H43" s="486">
        <v>398160</v>
      </c>
      <c r="I43" s="487">
        <v>5040</v>
      </c>
      <c r="J43" s="486">
        <v>398160</v>
      </c>
      <c r="K43" s="487">
        <v>5040</v>
      </c>
      <c r="L43" s="487">
        <v>398160</v>
      </c>
      <c r="M43" s="487">
        <v>5040</v>
      </c>
      <c r="N43" s="486">
        <v>398160</v>
      </c>
      <c r="O43" s="487">
        <v>5040</v>
      </c>
      <c r="P43" s="487">
        <v>5040</v>
      </c>
      <c r="Q43" s="486">
        <v>398160</v>
      </c>
      <c r="R43" s="487">
        <v>5040</v>
      </c>
      <c r="S43" s="487">
        <v>398160</v>
      </c>
      <c r="T43" s="487">
        <v>5040</v>
      </c>
      <c r="U43" s="486">
        <v>398160</v>
      </c>
      <c r="V43" s="487">
        <v>5040</v>
      </c>
      <c r="W43" s="486">
        <v>398160</v>
      </c>
      <c r="X43" s="487">
        <v>5040</v>
      </c>
      <c r="Y43" s="486">
        <v>398160</v>
      </c>
      <c r="Z43" s="487">
        <v>5040</v>
      </c>
      <c r="AA43" s="486">
        <v>398160</v>
      </c>
      <c r="AB43" s="419" t="s">
        <v>721</v>
      </c>
      <c r="AC43" s="2763" t="s">
        <v>4860</v>
      </c>
      <c r="AD43" s="485" t="str">
        <f t="shared" si="0"/>
        <v>B-2.2.5.33</v>
      </c>
    </row>
    <row r="44" spans="1:30" ht="43.25" customHeight="1">
      <c r="A44" s="485" t="s">
        <v>832</v>
      </c>
      <c r="B44" s="418" t="s">
        <v>712</v>
      </c>
      <c r="C44" s="419" t="s">
        <v>723</v>
      </c>
      <c r="D44" s="486">
        <v>272160</v>
      </c>
      <c r="E44" s="487">
        <v>5040</v>
      </c>
      <c r="F44" s="486">
        <v>272160</v>
      </c>
      <c r="G44" s="487">
        <v>5040</v>
      </c>
      <c r="H44" s="486">
        <v>272160</v>
      </c>
      <c r="I44" s="487">
        <v>5040</v>
      </c>
      <c r="J44" s="486">
        <v>272160</v>
      </c>
      <c r="K44" s="487">
        <v>5040</v>
      </c>
      <c r="L44" s="487">
        <v>272160</v>
      </c>
      <c r="M44" s="487">
        <v>5040</v>
      </c>
      <c r="N44" s="486">
        <v>272160</v>
      </c>
      <c r="O44" s="487">
        <v>5040</v>
      </c>
      <c r="P44" s="487">
        <v>5040</v>
      </c>
      <c r="Q44" s="486">
        <v>272160</v>
      </c>
      <c r="R44" s="487">
        <v>5040</v>
      </c>
      <c r="S44" s="487">
        <v>272160</v>
      </c>
      <c r="T44" s="487">
        <v>5040</v>
      </c>
      <c r="U44" s="486">
        <v>272160</v>
      </c>
      <c r="V44" s="487">
        <v>5040</v>
      </c>
      <c r="W44" s="486">
        <v>272160</v>
      </c>
      <c r="X44" s="487">
        <v>5040</v>
      </c>
      <c r="Y44" s="486">
        <v>272160</v>
      </c>
      <c r="Z44" s="487">
        <v>5040</v>
      </c>
      <c r="AA44" s="486">
        <v>272160</v>
      </c>
      <c r="AB44" s="419" t="s">
        <v>723</v>
      </c>
      <c r="AC44" s="2763" t="s">
        <v>4860</v>
      </c>
      <c r="AD44" s="485" t="str">
        <f t="shared" si="0"/>
        <v>B-2.2.5.34</v>
      </c>
    </row>
    <row r="45" spans="1:30" ht="43.25" customHeight="1">
      <c r="A45" s="485" t="s">
        <v>833</v>
      </c>
      <c r="B45" s="418" t="s">
        <v>712</v>
      </c>
      <c r="C45" s="419" t="s">
        <v>725</v>
      </c>
      <c r="D45" s="486">
        <v>326592</v>
      </c>
      <c r="E45" s="487">
        <v>5040</v>
      </c>
      <c r="F45" s="486">
        <v>326592</v>
      </c>
      <c r="G45" s="487">
        <v>5040</v>
      </c>
      <c r="H45" s="486">
        <v>326592</v>
      </c>
      <c r="I45" s="487">
        <v>5040</v>
      </c>
      <c r="J45" s="486">
        <v>326592</v>
      </c>
      <c r="K45" s="487">
        <v>5040</v>
      </c>
      <c r="L45" s="487">
        <v>326592</v>
      </c>
      <c r="M45" s="487">
        <v>5040</v>
      </c>
      <c r="N45" s="486">
        <v>326592</v>
      </c>
      <c r="O45" s="487">
        <v>5040</v>
      </c>
      <c r="P45" s="487">
        <v>5040</v>
      </c>
      <c r="Q45" s="486">
        <v>326592</v>
      </c>
      <c r="R45" s="487">
        <v>5040</v>
      </c>
      <c r="S45" s="487">
        <v>326592</v>
      </c>
      <c r="T45" s="487">
        <v>5040</v>
      </c>
      <c r="U45" s="486">
        <v>326592</v>
      </c>
      <c r="V45" s="487">
        <v>5040</v>
      </c>
      <c r="W45" s="486">
        <v>326592</v>
      </c>
      <c r="X45" s="487">
        <v>5040</v>
      </c>
      <c r="Y45" s="486">
        <v>326592</v>
      </c>
      <c r="Z45" s="487">
        <v>5040</v>
      </c>
      <c r="AA45" s="486">
        <v>326592</v>
      </c>
      <c r="AB45" s="419" t="s">
        <v>725</v>
      </c>
      <c r="AC45" s="2763" t="s">
        <v>4860</v>
      </c>
      <c r="AD45" s="485" t="str">
        <f t="shared" si="0"/>
        <v>B-2.2.5.35</v>
      </c>
    </row>
    <row r="46" spans="1:30" ht="43.25" customHeight="1">
      <c r="A46" s="485" t="s">
        <v>834</v>
      </c>
      <c r="B46" s="418" t="s">
        <v>712</v>
      </c>
      <c r="C46" s="419" t="s">
        <v>727</v>
      </c>
      <c r="D46" s="486">
        <v>272160</v>
      </c>
      <c r="E46" s="487">
        <v>5040</v>
      </c>
      <c r="F46" s="486">
        <v>272160</v>
      </c>
      <c r="G46" s="487">
        <v>5040</v>
      </c>
      <c r="H46" s="486">
        <v>272160</v>
      </c>
      <c r="I46" s="487">
        <v>5040</v>
      </c>
      <c r="J46" s="486">
        <v>272160</v>
      </c>
      <c r="K46" s="487">
        <v>5040</v>
      </c>
      <c r="L46" s="487">
        <v>272160</v>
      </c>
      <c r="M46" s="487">
        <v>5040</v>
      </c>
      <c r="N46" s="486">
        <v>272160</v>
      </c>
      <c r="O46" s="487">
        <v>5040</v>
      </c>
      <c r="P46" s="487">
        <v>5040</v>
      </c>
      <c r="Q46" s="486">
        <v>272160</v>
      </c>
      <c r="R46" s="487">
        <v>5040</v>
      </c>
      <c r="S46" s="487">
        <v>272160</v>
      </c>
      <c r="T46" s="487">
        <v>5040</v>
      </c>
      <c r="U46" s="486">
        <v>272160</v>
      </c>
      <c r="V46" s="487">
        <v>5040</v>
      </c>
      <c r="W46" s="486">
        <v>272160</v>
      </c>
      <c r="X46" s="487">
        <v>5040</v>
      </c>
      <c r="Y46" s="486">
        <v>272160</v>
      </c>
      <c r="Z46" s="487">
        <v>5040</v>
      </c>
      <c r="AA46" s="486">
        <v>272160</v>
      </c>
      <c r="AB46" s="419" t="s">
        <v>727</v>
      </c>
      <c r="AC46" s="2763" t="s">
        <v>4860</v>
      </c>
      <c r="AD46" s="485" t="str">
        <f t="shared" si="0"/>
        <v>B-2.2.5.36</v>
      </c>
    </row>
    <row r="47" spans="1:30" ht="43.25" customHeight="1">
      <c r="A47" s="485" t="s">
        <v>835</v>
      </c>
      <c r="B47" s="418" t="s">
        <v>712</v>
      </c>
      <c r="C47" s="419" t="s">
        <v>729</v>
      </c>
      <c r="D47" s="486">
        <v>326592</v>
      </c>
      <c r="E47" s="487">
        <v>5040</v>
      </c>
      <c r="F47" s="486">
        <v>326592</v>
      </c>
      <c r="G47" s="487">
        <v>5040</v>
      </c>
      <c r="H47" s="486">
        <v>326592</v>
      </c>
      <c r="I47" s="487">
        <v>5040</v>
      </c>
      <c r="J47" s="486">
        <v>326592</v>
      </c>
      <c r="K47" s="487">
        <v>5040</v>
      </c>
      <c r="L47" s="487">
        <v>326592</v>
      </c>
      <c r="M47" s="487">
        <v>5040</v>
      </c>
      <c r="N47" s="486">
        <v>326592</v>
      </c>
      <c r="O47" s="487">
        <v>5040</v>
      </c>
      <c r="P47" s="487">
        <v>5040</v>
      </c>
      <c r="Q47" s="486">
        <v>326592</v>
      </c>
      <c r="R47" s="487">
        <v>5040</v>
      </c>
      <c r="S47" s="487">
        <v>326592</v>
      </c>
      <c r="T47" s="487">
        <v>5040</v>
      </c>
      <c r="U47" s="486">
        <v>326592</v>
      </c>
      <c r="V47" s="487">
        <v>5040</v>
      </c>
      <c r="W47" s="486">
        <v>326592</v>
      </c>
      <c r="X47" s="487">
        <v>5040</v>
      </c>
      <c r="Y47" s="486">
        <v>326592</v>
      </c>
      <c r="Z47" s="487">
        <v>5040</v>
      </c>
      <c r="AA47" s="486">
        <v>326592</v>
      </c>
      <c r="AB47" s="419" t="s">
        <v>729</v>
      </c>
      <c r="AC47" s="2763" t="s">
        <v>4860</v>
      </c>
      <c r="AD47" s="485" t="str">
        <f t="shared" si="0"/>
        <v>B-2.2.5.37</v>
      </c>
    </row>
    <row r="48" spans="1:30" ht="43.25" customHeight="1">
      <c r="A48" s="485" t="s">
        <v>836</v>
      </c>
      <c r="B48" s="418" t="s">
        <v>712</v>
      </c>
      <c r="C48" s="419" t="s">
        <v>731</v>
      </c>
      <c r="D48" s="486">
        <v>272160</v>
      </c>
      <c r="E48" s="487">
        <v>5040</v>
      </c>
      <c r="F48" s="486">
        <v>272160</v>
      </c>
      <c r="G48" s="487">
        <v>5040</v>
      </c>
      <c r="H48" s="486">
        <v>272160</v>
      </c>
      <c r="I48" s="487">
        <v>5040</v>
      </c>
      <c r="J48" s="486">
        <v>272160</v>
      </c>
      <c r="K48" s="487">
        <v>5040</v>
      </c>
      <c r="L48" s="487">
        <v>272160</v>
      </c>
      <c r="M48" s="487">
        <v>5040</v>
      </c>
      <c r="N48" s="486">
        <v>272160</v>
      </c>
      <c r="O48" s="487">
        <v>5040</v>
      </c>
      <c r="P48" s="487">
        <v>5040</v>
      </c>
      <c r="Q48" s="486">
        <v>272160</v>
      </c>
      <c r="R48" s="487">
        <v>5040</v>
      </c>
      <c r="S48" s="487">
        <v>272160</v>
      </c>
      <c r="T48" s="487">
        <v>5040</v>
      </c>
      <c r="U48" s="486">
        <v>272160</v>
      </c>
      <c r="V48" s="487">
        <v>5040</v>
      </c>
      <c r="W48" s="486">
        <v>272160</v>
      </c>
      <c r="X48" s="487">
        <v>5040</v>
      </c>
      <c r="Y48" s="486">
        <v>272160</v>
      </c>
      <c r="Z48" s="487">
        <v>5040</v>
      </c>
      <c r="AA48" s="486">
        <v>272160</v>
      </c>
      <c r="AB48" s="419" t="s">
        <v>731</v>
      </c>
      <c r="AC48" s="2763" t="s">
        <v>4860</v>
      </c>
      <c r="AD48" s="485" t="str">
        <f t="shared" si="0"/>
        <v>B-2.2.5.38</v>
      </c>
    </row>
    <row r="49" spans="1:30" ht="43.25" customHeight="1">
      <c r="A49" s="485" t="s">
        <v>837</v>
      </c>
      <c r="B49" s="486"/>
      <c r="C49" s="486"/>
      <c r="D49" s="486"/>
      <c r="E49" s="487"/>
      <c r="F49" s="486"/>
      <c r="G49" s="487"/>
      <c r="H49" s="486"/>
      <c r="I49" s="487"/>
      <c r="J49" s="486"/>
      <c r="K49" s="487"/>
      <c r="L49" s="487"/>
      <c r="M49" s="487"/>
      <c r="N49" s="486"/>
      <c r="O49" s="487"/>
      <c r="P49" s="489"/>
      <c r="Q49" s="490"/>
      <c r="R49" s="490"/>
      <c r="S49" s="490"/>
      <c r="T49" s="490"/>
      <c r="U49" s="490"/>
      <c r="V49" s="490"/>
      <c r="W49" s="490"/>
      <c r="X49" s="490"/>
      <c r="Y49" s="490"/>
      <c r="Z49" s="493"/>
      <c r="AA49" s="493"/>
      <c r="AB49" s="490"/>
      <c r="AC49" s="490"/>
      <c r="AD49" s="485" t="str">
        <f t="shared" si="0"/>
        <v>B-2.2.5.39</v>
      </c>
    </row>
    <row r="50" spans="1:30" ht="43.25" customHeight="1">
      <c r="A50" s="485" t="s">
        <v>838</v>
      </c>
      <c r="B50" s="486"/>
      <c r="C50" s="486"/>
      <c r="D50" s="486"/>
      <c r="E50" s="487"/>
      <c r="F50" s="486"/>
      <c r="G50" s="487"/>
      <c r="H50" s="486"/>
      <c r="I50" s="487"/>
      <c r="J50" s="486"/>
      <c r="K50" s="487"/>
      <c r="L50" s="487"/>
      <c r="M50" s="487"/>
      <c r="N50" s="486"/>
      <c r="O50" s="487"/>
      <c r="P50" s="489"/>
      <c r="Q50" s="490"/>
      <c r="R50" s="490"/>
      <c r="S50" s="490"/>
      <c r="T50" s="490"/>
      <c r="U50" s="490"/>
      <c r="V50" s="490"/>
      <c r="W50" s="490"/>
      <c r="X50" s="490"/>
      <c r="Y50" s="490"/>
      <c r="Z50" s="493"/>
      <c r="AA50" s="493"/>
      <c r="AB50" s="490"/>
      <c r="AC50" s="490"/>
      <c r="AD50" s="485" t="str">
        <f t="shared" si="0"/>
        <v>B-2.2.5.40</v>
      </c>
    </row>
    <row r="51" spans="1:30" s="81" customFormat="1" ht="25.25" customHeight="1">
      <c r="A51" s="256" t="s">
        <v>839</v>
      </c>
      <c r="B51" s="385"/>
      <c r="C51" s="385"/>
      <c r="D51" s="385"/>
      <c r="E51" s="460"/>
      <c r="F51" s="460"/>
      <c r="G51" s="411"/>
      <c r="H51" s="460"/>
      <c r="I51" s="460"/>
      <c r="J51" s="460"/>
      <c r="K51" s="411"/>
      <c r="L51" s="411"/>
      <c r="M51" s="411"/>
      <c r="N51" s="411"/>
      <c r="O51" s="361"/>
      <c r="P51" s="360"/>
      <c r="Q51" s="385"/>
      <c r="R51" s="385"/>
      <c r="S51" s="385"/>
      <c r="T51" s="460"/>
      <c r="U51" s="460"/>
      <c r="V51" s="460"/>
      <c r="W51" s="460"/>
      <c r="X51" s="460"/>
      <c r="Y51" s="460"/>
      <c r="Z51" s="411"/>
      <c r="AA51" s="411"/>
      <c r="AB51" s="412"/>
      <c r="AC51" s="411"/>
      <c r="AD51" s="361" t="s">
        <v>840</v>
      </c>
    </row>
    <row r="52" spans="1:30" ht="20" customHeight="1">
      <c r="A52" s="2998"/>
      <c r="B52" s="3003"/>
      <c r="C52" s="3000"/>
      <c r="D52" s="2998">
        <v>2017</v>
      </c>
      <c r="E52" s="3000"/>
      <c r="F52" s="2998">
        <v>2018</v>
      </c>
      <c r="G52" s="3000"/>
      <c r="H52" s="2998">
        <v>2019</v>
      </c>
      <c r="I52" s="3000"/>
      <c r="J52" s="2998">
        <v>2020</v>
      </c>
      <c r="K52" s="3000"/>
      <c r="L52" s="2998">
        <v>2021</v>
      </c>
      <c r="M52" s="3000"/>
      <c r="N52" s="2998">
        <v>2022</v>
      </c>
      <c r="O52" s="3000"/>
      <c r="P52" s="3001">
        <v>2022</v>
      </c>
      <c r="Q52" s="3002"/>
      <c r="R52" s="3001">
        <v>2021</v>
      </c>
      <c r="S52" s="3002">
        <v>2021</v>
      </c>
      <c r="T52" s="3001">
        <v>2020</v>
      </c>
      <c r="U52" s="3002">
        <v>2020</v>
      </c>
      <c r="V52" s="3001">
        <v>2019</v>
      </c>
      <c r="W52" s="3002"/>
      <c r="X52" s="3001">
        <v>2018</v>
      </c>
      <c r="Y52" s="3002"/>
      <c r="Z52" s="3001">
        <v>2017</v>
      </c>
      <c r="AA52" s="3002"/>
      <c r="AB52" s="475"/>
      <c r="AC52" s="476"/>
      <c r="AD52" s="477"/>
    </row>
    <row r="53" spans="1:30" s="478" customFormat="1" ht="120" customHeight="1">
      <c r="A53" s="479" t="s">
        <v>210</v>
      </c>
      <c r="B53" s="480" t="s">
        <v>841</v>
      </c>
      <c r="C53" s="480" t="s">
        <v>842</v>
      </c>
      <c r="D53" s="480" t="s">
        <v>793</v>
      </c>
      <c r="E53" s="480" t="s">
        <v>794</v>
      </c>
      <c r="F53" s="480" t="s">
        <v>793</v>
      </c>
      <c r="G53" s="480" t="s">
        <v>794</v>
      </c>
      <c r="H53" s="480" t="s">
        <v>793</v>
      </c>
      <c r="I53" s="480" t="s">
        <v>794</v>
      </c>
      <c r="J53" s="480" t="s">
        <v>793</v>
      </c>
      <c r="K53" s="480" t="s">
        <v>794</v>
      </c>
      <c r="L53" s="480" t="s">
        <v>793</v>
      </c>
      <c r="M53" s="480" t="s">
        <v>794</v>
      </c>
      <c r="N53" s="480" t="s">
        <v>793</v>
      </c>
      <c r="O53" s="480" t="s">
        <v>794</v>
      </c>
      <c r="P53" s="481" t="s">
        <v>795</v>
      </c>
      <c r="Q53" s="481" t="s">
        <v>796</v>
      </c>
      <c r="R53" s="481" t="s">
        <v>795</v>
      </c>
      <c r="S53" s="481" t="s">
        <v>796</v>
      </c>
      <c r="T53" s="481" t="s">
        <v>795</v>
      </c>
      <c r="U53" s="481" t="s">
        <v>796</v>
      </c>
      <c r="V53" s="481" t="s">
        <v>795</v>
      </c>
      <c r="W53" s="481" t="s">
        <v>796</v>
      </c>
      <c r="X53" s="481" t="s">
        <v>795</v>
      </c>
      <c r="Y53" s="481" t="s">
        <v>796</v>
      </c>
      <c r="Z53" s="481" t="s">
        <v>795</v>
      </c>
      <c r="AA53" s="481" t="s">
        <v>796</v>
      </c>
      <c r="AB53" s="482" t="s">
        <v>843</v>
      </c>
      <c r="AC53" s="120" t="s">
        <v>844</v>
      </c>
      <c r="AD53" s="483" t="s">
        <v>358</v>
      </c>
    </row>
    <row r="54" spans="1:30" s="484" customFormat="1" ht="43.25" customHeight="1">
      <c r="A54" s="485" t="s">
        <v>799</v>
      </c>
      <c r="B54" s="486"/>
      <c r="C54" s="486"/>
      <c r="D54" s="486"/>
      <c r="E54" s="487"/>
      <c r="F54" s="486"/>
      <c r="G54" s="487"/>
      <c r="H54" s="486"/>
      <c r="I54" s="487"/>
      <c r="J54" s="486"/>
      <c r="K54" s="488"/>
      <c r="L54" s="488"/>
      <c r="M54" s="488"/>
      <c r="N54" s="486"/>
      <c r="O54" s="487"/>
      <c r="P54" s="489"/>
      <c r="Q54" s="490"/>
      <c r="R54" s="490"/>
      <c r="S54" s="490"/>
      <c r="T54" s="490"/>
      <c r="U54" s="490"/>
      <c r="V54" s="490"/>
      <c r="W54" s="490"/>
      <c r="X54" s="490"/>
      <c r="Y54" s="490"/>
      <c r="Z54" s="491"/>
      <c r="AA54" s="491"/>
      <c r="AB54" s="490"/>
      <c r="AC54" s="490"/>
      <c r="AD54" s="485" t="str">
        <f>A54</f>
        <v>B-2.2.5.1</v>
      </c>
    </row>
    <row r="55" spans="1:30" ht="43.25" customHeight="1">
      <c r="A55" s="485" t="s">
        <v>800</v>
      </c>
      <c r="B55" s="486"/>
      <c r="C55" s="486"/>
      <c r="D55" s="486"/>
      <c r="E55" s="487"/>
      <c r="F55" s="486"/>
      <c r="G55" s="487"/>
      <c r="H55" s="486"/>
      <c r="I55" s="487"/>
      <c r="J55" s="486"/>
      <c r="K55" s="487"/>
      <c r="L55" s="487"/>
      <c r="M55" s="487"/>
      <c r="N55" s="486"/>
      <c r="O55" s="487"/>
      <c r="P55" s="489"/>
      <c r="Q55" s="490"/>
      <c r="R55" s="490"/>
      <c r="S55" s="490"/>
      <c r="T55" s="490"/>
      <c r="U55" s="490"/>
      <c r="V55" s="490"/>
      <c r="W55" s="492"/>
      <c r="X55" s="490"/>
      <c r="Y55" s="490"/>
      <c r="Z55" s="493"/>
      <c r="AA55" s="493"/>
      <c r="AB55" s="490"/>
      <c r="AC55" s="490"/>
      <c r="AD55" s="485" t="str">
        <f t="shared" ref="AD55:AD61" si="1">A55</f>
        <v>B-2.2.5.2</v>
      </c>
    </row>
    <row r="56" spans="1:30" ht="43.25" customHeight="1">
      <c r="A56" s="485" t="s">
        <v>801</v>
      </c>
      <c r="B56" s="486"/>
      <c r="C56" s="486"/>
      <c r="D56" s="486"/>
      <c r="E56" s="487"/>
      <c r="F56" s="486"/>
      <c r="G56" s="487"/>
      <c r="H56" s="486"/>
      <c r="I56" s="487"/>
      <c r="J56" s="486"/>
      <c r="K56" s="487"/>
      <c r="L56" s="487"/>
      <c r="M56" s="487"/>
      <c r="N56" s="486"/>
      <c r="O56" s="487"/>
      <c r="P56" s="489"/>
      <c r="Q56" s="490"/>
      <c r="R56" s="490"/>
      <c r="S56" s="490"/>
      <c r="T56" s="490"/>
      <c r="U56" s="490"/>
      <c r="V56" s="490"/>
      <c r="W56" s="490"/>
      <c r="X56" s="490"/>
      <c r="Y56" s="490"/>
      <c r="Z56" s="493"/>
      <c r="AA56" s="493"/>
      <c r="AB56" s="490"/>
      <c r="AC56" s="490"/>
      <c r="AD56" s="485" t="str">
        <f t="shared" si="1"/>
        <v>B-2.2.5.3</v>
      </c>
    </row>
    <row r="57" spans="1:30" ht="43.25" customHeight="1">
      <c r="A57" s="485" t="s">
        <v>802</v>
      </c>
      <c r="B57" s="486"/>
      <c r="C57" s="486"/>
      <c r="D57" s="486"/>
      <c r="E57" s="494"/>
      <c r="F57" s="486"/>
      <c r="G57" s="487"/>
      <c r="H57" s="486"/>
      <c r="I57" s="487"/>
      <c r="J57" s="486"/>
      <c r="K57" s="487"/>
      <c r="L57" s="487"/>
      <c r="M57" s="487"/>
      <c r="N57" s="486"/>
      <c r="O57" s="487"/>
      <c r="P57" s="489"/>
      <c r="Q57" s="490"/>
      <c r="R57" s="490"/>
      <c r="S57" s="490"/>
      <c r="T57" s="490"/>
      <c r="U57" s="490"/>
      <c r="V57" s="490"/>
      <c r="W57" s="490"/>
      <c r="X57" s="490"/>
      <c r="Y57" s="490"/>
      <c r="Z57" s="493"/>
      <c r="AA57" s="493"/>
      <c r="AB57" s="490"/>
      <c r="AC57" s="490"/>
      <c r="AD57" s="485" t="str">
        <f t="shared" si="1"/>
        <v>B-2.2.5.4</v>
      </c>
    </row>
    <row r="58" spans="1:30" ht="43.25" customHeight="1">
      <c r="A58" s="485" t="s">
        <v>803</v>
      </c>
      <c r="B58" s="486"/>
      <c r="C58" s="495"/>
      <c r="D58" s="486"/>
      <c r="E58" s="487"/>
      <c r="F58" s="486"/>
      <c r="G58" s="487"/>
      <c r="H58" s="486"/>
      <c r="I58" s="487"/>
      <c r="J58" s="486"/>
      <c r="K58" s="487"/>
      <c r="L58" s="487"/>
      <c r="M58" s="487"/>
      <c r="N58" s="486"/>
      <c r="O58" s="487"/>
      <c r="P58" s="489"/>
      <c r="Q58" s="490"/>
      <c r="R58" s="490"/>
      <c r="S58" s="490"/>
      <c r="T58" s="490"/>
      <c r="U58" s="490"/>
      <c r="V58" s="490"/>
      <c r="W58" s="490"/>
      <c r="X58" s="490"/>
      <c r="Y58" s="490"/>
      <c r="Z58" s="493"/>
      <c r="AA58" s="493"/>
      <c r="AB58" s="490"/>
      <c r="AC58" s="490"/>
      <c r="AD58" s="485" t="str">
        <f t="shared" si="1"/>
        <v>B-2.2.5.5</v>
      </c>
    </row>
    <row r="59" spans="1:30" ht="43.25" customHeight="1">
      <c r="A59" s="485" t="s">
        <v>804</v>
      </c>
      <c r="B59" s="486"/>
      <c r="C59" s="486"/>
      <c r="D59" s="486"/>
      <c r="E59" s="487"/>
      <c r="F59" s="486"/>
      <c r="G59" s="487"/>
      <c r="H59" s="486"/>
      <c r="I59" s="487"/>
      <c r="J59" s="486"/>
      <c r="K59" s="487"/>
      <c r="L59" s="487"/>
      <c r="M59" s="487"/>
      <c r="N59" s="486"/>
      <c r="O59" s="487"/>
      <c r="P59" s="489"/>
      <c r="Q59" s="490"/>
      <c r="R59" s="490"/>
      <c r="S59" s="490"/>
      <c r="T59" s="490"/>
      <c r="U59" s="490"/>
      <c r="V59" s="490"/>
      <c r="W59" s="490"/>
      <c r="X59" s="490"/>
      <c r="Y59" s="490"/>
      <c r="Z59" s="493"/>
      <c r="AA59" s="493"/>
      <c r="AB59" s="490"/>
      <c r="AC59" s="490"/>
      <c r="AD59" s="485" t="str">
        <f t="shared" si="1"/>
        <v>B-2.2.5.6</v>
      </c>
    </row>
    <row r="60" spans="1:30" ht="43.25" customHeight="1">
      <c r="A60" s="485" t="s">
        <v>805</v>
      </c>
      <c r="B60" s="486"/>
      <c r="C60" s="486"/>
      <c r="D60" s="486"/>
      <c r="E60" s="487"/>
      <c r="F60" s="486"/>
      <c r="G60" s="487"/>
      <c r="H60" s="486"/>
      <c r="I60" s="487"/>
      <c r="J60" s="486"/>
      <c r="K60" s="487"/>
      <c r="L60" s="487"/>
      <c r="M60" s="487"/>
      <c r="N60" s="486"/>
      <c r="O60" s="487"/>
      <c r="P60" s="489"/>
      <c r="Q60" s="490"/>
      <c r="R60" s="490"/>
      <c r="S60" s="490"/>
      <c r="T60" s="490"/>
      <c r="U60" s="490"/>
      <c r="V60" s="490"/>
      <c r="W60" s="490"/>
      <c r="X60" s="490"/>
      <c r="Y60" s="490"/>
      <c r="Z60" s="493"/>
      <c r="AA60" s="493"/>
      <c r="AB60" s="490"/>
      <c r="AC60" s="490"/>
      <c r="AD60" s="485" t="str">
        <f t="shared" si="1"/>
        <v>B-2.2.5.7</v>
      </c>
    </row>
    <row r="61" spans="1:30" ht="43.25" customHeight="1">
      <c r="A61" s="485" t="s">
        <v>806</v>
      </c>
      <c r="B61" s="486"/>
      <c r="C61" s="486"/>
      <c r="D61" s="486"/>
      <c r="E61" s="487"/>
      <c r="F61" s="486"/>
      <c r="G61" s="487"/>
      <c r="H61" s="486"/>
      <c r="I61" s="487"/>
      <c r="J61" s="486"/>
      <c r="K61" s="487"/>
      <c r="L61" s="487"/>
      <c r="M61" s="487"/>
      <c r="N61" s="486"/>
      <c r="O61" s="487"/>
      <c r="P61" s="489"/>
      <c r="Q61" s="490"/>
      <c r="R61" s="490"/>
      <c r="S61" s="490"/>
      <c r="T61" s="490"/>
      <c r="U61" s="490"/>
      <c r="V61" s="490"/>
      <c r="W61" s="490"/>
      <c r="X61" s="490"/>
      <c r="Y61" s="490"/>
      <c r="Z61" s="493"/>
      <c r="AA61" s="493"/>
      <c r="AB61" s="490"/>
      <c r="AC61" s="490"/>
      <c r="AD61" s="485" t="str">
        <f t="shared" si="1"/>
        <v>B-2.2.5.8</v>
      </c>
    </row>
    <row r="62" spans="1:30" ht="43.25" customHeight="1">
      <c r="A62" s="485" t="s">
        <v>807</v>
      </c>
      <c r="B62" s="486"/>
      <c r="C62" s="486"/>
      <c r="D62" s="486"/>
      <c r="E62" s="487"/>
      <c r="F62" s="486"/>
      <c r="G62" s="487"/>
      <c r="H62" s="486"/>
      <c r="I62" s="487"/>
      <c r="J62" s="486"/>
      <c r="K62" s="487"/>
      <c r="L62" s="487"/>
      <c r="M62" s="487"/>
      <c r="N62" s="486"/>
      <c r="O62" s="487"/>
      <c r="P62" s="489"/>
      <c r="Q62" s="490"/>
      <c r="R62" s="490"/>
      <c r="S62" s="490"/>
      <c r="T62" s="490"/>
      <c r="U62" s="490"/>
      <c r="V62" s="490"/>
      <c r="W62" s="490"/>
      <c r="X62" s="490"/>
      <c r="Y62" s="490"/>
      <c r="Z62" s="493"/>
      <c r="AA62" s="493"/>
      <c r="AB62" s="490"/>
      <c r="AC62" s="490"/>
      <c r="AD62" s="485"/>
    </row>
    <row r="63" spans="1:30" ht="43.25" customHeight="1">
      <c r="A63" s="485" t="s">
        <v>808</v>
      </c>
      <c r="B63" s="486"/>
      <c r="C63" s="486"/>
      <c r="D63" s="486"/>
      <c r="E63" s="487"/>
      <c r="F63" s="486"/>
      <c r="G63" s="487"/>
      <c r="H63" s="486"/>
      <c r="I63" s="487"/>
      <c r="J63" s="486"/>
      <c r="K63" s="487"/>
      <c r="L63" s="487"/>
      <c r="M63" s="487"/>
      <c r="N63" s="486"/>
      <c r="O63" s="487"/>
      <c r="P63" s="489"/>
      <c r="Q63" s="490"/>
      <c r="R63" s="490"/>
      <c r="S63" s="490"/>
      <c r="T63" s="490"/>
      <c r="U63" s="490"/>
      <c r="V63" s="490"/>
      <c r="W63" s="490"/>
      <c r="X63" s="490"/>
      <c r="Y63" s="490"/>
      <c r="Z63" s="493"/>
      <c r="AA63" s="493"/>
      <c r="AB63" s="490"/>
      <c r="AC63" s="490"/>
      <c r="AD63" s="485"/>
    </row>
    <row r="64" spans="1:30" s="496" customFormat="1" ht="18.75" customHeight="1">
      <c r="A64" s="497" t="s">
        <v>734</v>
      </c>
      <c r="B64" s="498"/>
      <c r="C64" s="499"/>
      <c r="D64" s="499"/>
      <c r="E64" s="499"/>
      <c r="F64" s="499"/>
      <c r="G64" s="499"/>
      <c r="H64" s="499"/>
      <c r="I64" s="499"/>
      <c r="J64" s="499"/>
      <c r="K64" s="499"/>
      <c r="L64" s="499"/>
      <c r="M64" s="499"/>
      <c r="N64" s="499"/>
      <c r="O64" s="499"/>
      <c r="P64" s="499"/>
      <c r="Q64" s="498"/>
      <c r="R64" s="499"/>
      <c r="S64" s="499"/>
      <c r="T64" s="499"/>
      <c r="U64" s="499"/>
      <c r="V64" s="499"/>
      <c r="W64" s="499"/>
      <c r="X64" s="499"/>
      <c r="Y64" s="499"/>
      <c r="Z64" s="499"/>
      <c r="AA64" s="499"/>
      <c r="AB64" s="499"/>
      <c r="AC64" s="499"/>
      <c r="AD64" s="500" t="s">
        <v>342</v>
      </c>
    </row>
    <row r="65" spans="1:30" s="496" customFormat="1" ht="30" customHeight="1">
      <c r="A65" s="501" t="s">
        <v>845</v>
      </c>
      <c r="B65" s="502"/>
      <c r="C65" s="502"/>
      <c r="D65" s="502"/>
      <c r="E65" s="502"/>
      <c r="F65" s="502"/>
      <c r="G65" s="502"/>
      <c r="H65" s="502"/>
      <c r="I65" s="502"/>
      <c r="J65" s="502"/>
      <c r="K65" s="502"/>
      <c r="L65" s="502"/>
      <c r="M65" s="502"/>
      <c r="N65" s="502"/>
      <c r="O65" s="502"/>
      <c r="P65" s="3004" t="s">
        <v>846</v>
      </c>
      <c r="Q65" s="3004"/>
      <c r="R65" s="3004"/>
      <c r="S65" s="3004"/>
      <c r="T65" s="3004"/>
      <c r="U65" s="3004"/>
      <c r="V65" s="3004"/>
      <c r="W65" s="3004"/>
      <c r="X65" s="3004"/>
      <c r="Y65" s="3004"/>
      <c r="Z65" s="3004"/>
      <c r="AA65" s="3004"/>
      <c r="AB65" s="3004"/>
      <c r="AC65" s="3004"/>
      <c r="AD65" s="3004"/>
    </row>
    <row r="70" spans="1:30">
      <c r="A70" s="503"/>
      <c r="B70" s="503"/>
      <c r="C70" s="503"/>
      <c r="D70" s="503"/>
      <c r="E70" s="503"/>
      <c r="F70" s="503"/>
      <c r="G70" s="503"/>
      <c r="H70" s="503"/>
      <c r="I70" s="503"/>
      <c r="J70" s="503"/>
      <c r="K70" s="503"/>
      <c r="L70" s="503"/>
      <c r="M70" s="503"/>
      <c r="N70" s="503"/>
      <c r="O70" s="503"/>
      <c r="P70" s="503"/>
      <c r="Q70" s="503"/>
      <c r="R70" s="503"/>
      <c r="S70" s="503"/>
      <c r="T70" s="503"/>
      <c r="U70" s="503"/>
      <c r="V70" s="503"/>
      <c r="W70" s="503"/>
      <c r="X70" s="503"/>
      <c r="Y70" s="503"/>
      <c r="Z70" s="503"/>
      <c r="AA70" s="503"/>
      <c r="AB70" s="503"/>
      <c r="AC70" s="504"/>
      <c r="AD70" s="503"/>
    </row>
  </sheetData>
  <sheetProtection insertRows="0"/>
  <mergeCells count="29">
    <mergeCell ref="Y3:Z3"/>
    <mergeCell ref="Y4:Z4"/>
    <mergeCell ref="P65:AD65"/>
    <mergeCell ref="D52:E52"/>
    <mergeCell ref="Z9:AA9"/>
    <mergeCell ref="F9:G9"/>
    <mergeCell ref="N52:O52"/>
    <mergeCell ref="F52:G52"/>
    <mergeCell ref="N9:O9"/>
    <mergeCell ref="J9:K9"/>
    <mergeCell ref="L9:M9"/>
    <mergeCell ref="H52:I52"/>
    <mergeCell ref="L52:M52"/>
    <mergeCell ref="A9:C9"/>
    <mergeCell ref="X9:Y9"/>
    <mergeCell ref="A52:C52"/>
    <mergeCell ref="X52:Y52"/>
    <mergeCell ref="Z52:AA52"/>
    <mergeCell ref="J52:K52"/>
    <mergeCell ref="D9:E9"/>
    <mergeCell ref="T9:U9"/>
    <mergeCell ref="V9:W9"/>
    <mergeCell ref="H9:I9"/>
    <mergeCell ref="P9:Q9"/>
    <mergeCell ref="R9:S9"/>
    <mergeCell ref="V52:W52"/>
    <mergeCell ref="R52:S52"/>
    <mergeCell ref="P52:Q52"/>
    <mergeCell ref="T52:U52"/>
  </mergeCells>
  <printOptions horizontalCentered="1"/>
  <pageMargins left="0.23622047244094491" right="0.23622047244094491" top="0.70866141732283472" bottom="0.23622047244094491" header="0.19685039370078741" footer="3.937007874015748E-2"/>
  <pageSetup paperSize="9" scale="60" orientation="landscape" r:id="rId1"/>
  <headerFooter>
    <oddHeader>&amp;C&amp;K000000&amp;G</oddHeader>
    <oddFooter>&amp;R&amp;P of &amp;N</oddFooter>
    <firstFooter>&amp;R&amp;P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66"/>
  <sheetViews>
    <sheetView rightToLeft="1" view="pageBreakPreview" topLeftCell="A23" zoomScale="55" zoomScaleNormal="66" zoomScaleSheetLayoutView="55" workbookViewId="0">
      <selection activeCell="T17" sqref="T17:T47"/>
    </sheetView>
  </sheetViews>
  <sheetFormatPr defaultColWidth="9" defaultRowHeight="14"/>
  <cols>
    <col min="1" max="1" width="12.6328125" style="381" customWidth="1"/>
    <col min="2" max="3" width="25.6328125" style="381" customWidth="1"/>
    <col min="4" max="4" width="15.6328125" style="381" customWidth="1"/>
    <col min="5" max="5" width="50.6328125" style="381" customWidth="1"/>
    <col min="6" max="7" width="12.08984375" style="381" customWidth="1"/>
    <col min="8" max="8" width="18.54296875" style="381" customWidth="1"/>
    <col min="9" max="9" width="11.453125" style="505" customWidth="1"/>
    <col min="10" max="11" width="40.6328125" style="381" customWidth="1"/>
    <col min="12" max="12" width="11.453125" style="381" customWidth="1"/>
    <col min="13" max="13" width="18.54296875" style="381" customWidth="1"/>
    <col min="14" max="15" width="12.08984375" style="381" customWidth="1"/>
    <col min="16" max="16" width="50.6328125" style="381" customWidth="1"/>
    <col min="17" max="17" width="15.6328125" style="381" customWidth="1"/>
    <col min="18" max="19" width="25.6328125" style="381" customWidth="1"/>
    <col min="20" max="20" width="12.6328125" style="381" customWidth="1"/>
    <col min="21" max="256" width="9.36328125" style="381" customWidth="1"/>
  </cols>
  <sheetData>
    <row r="1" spans="1:24" s="154" customFormat="1" ht="25.25" customHeight="1">
      <c r="A1" s="83" t="s">
        <v>196</v>
      </c>
      <c r="B1" s="506"/>
      <c r="C1" s="506"/>
      <c r="D1" s="507"/>
      <c r="E1" s="1966" t="s">
        <v>4060</v>
      </c>
      <c r="F1" s="508"/>
      <c r="G1" s="1966"/>
      <c r="H1" s="509"/>
      <c r="I1" s="510"/>
      <c r="J1" s="511"/>
      <c r="K1" s="512"/>
      <c r="L1" s="509"/>
      <c r="M1" s="513"/>
      <c r="N1" s="513"/>
      <c r="O1" s="2753"/>
      <c r="P1" s="2748" t="s">
        <v>4806</v>
      </c>
      <c r="Q1" s="514"/>
      <c r="R1" s="514"/>
      <c r="S1" s="514"/>
      <c r="T1" s="515" t="s">
        <v>847</v>
      </c>
    </row>
    <row r="2" spans="1:24" s="154" customFormat="1" ht="25.25" customHeight="1">
      <c r="A2" s="83" t="s">
        <v>199</v>
      </c>
      <c r="B2" s="506"/>
      <c r="C2" s="506"/>
      <c r="D2" s="507"/>
      <c r="E2" s="1966" t="s">
        <v>4128</v>
      </c>
      <c r="F2" s="508"/>
      <c r="G2" s="1966"/>
      <c r="H2" s="509"/>
      <c r="I2" s="510"/>
      <c r="J2" s="511"/>
      <c r="K2" s="512"/>
      <c r="L2" s="509"/>
      <c r="M2" s="513"/>
      <c r="N2" s="513"/>
      <c r="O2" s="2753"/>
      <c r="P2" s="2748" t="s">
        <v>4862</v>
      </c>
      <c r="Q2" s="514"/>
      <c r="R2" s="514"/>
      <c r="S2" s="514"/>
      <c r="T2" s="516" t="s">
        <v>102</v>
      </c>
    </row>
    <row r="3" spans="1:24" s="154" customFormat="1" ht="25.25" customHeight="1">
      <c r="A3" s="83" t="s">
        <v>201</v>
      </c>
      <c r="B3" s="506"/>
      <c r="C3" s="506"/>
      <c r="D3" s="507"/>
      <c r="E3" s="1966" t="s">
        <v>4236</v>
      </c>
      <c r="F3" s="508"/>
      <c r="G3" s="1966"/>
      <c r="H3" s="509"/>
      <c r="I3" s="510"/>
      <c r="J3" s="511"/>
      <c r="K3" s="512"/>
      <c r="L3" s="509"/>
      <c r="M3" s="513"/>
      <c r="N3" s="513"/>
      <c r="O3" s="2917" t="s">
        <v>4864</v>
      </c>
      <c r="P3" s="2918"/>
      <c r="Q3" s="514"/>
      <c r="R3" s="514"/>
      <c r="S3" s="514"/>
      <c r="T3" s="516" t="s">
        <v>104</v>
      </c>
    </row>
    <row r="4" spans="1:24" s="154" customFormat="1" ht="25.25" customHeight="1">
      <c r="A4" s="83" t="s">
        <v>203</v>
      </c>
      <c r="B4" s="506"/>
      <c r="C4" s="506"/>
      <c r="D4" s="507"/>
      <c r="E4" s="1967">
        <v>45235</v>
      </c>
      <c r="F4" s="508"/>
      <c r="G4" s="1967"/>
      <c r="H4" s="509"/>
      <c r="I4" s="510"/>
      <c r="J4" s="511"/>
      <c r="K4" s="512"/>
      <c r="L4" s="509"/>
      <c r="M4" s="513"/>
      <c r="N4" s="513"/>
      <c r="O4" s="2919">
        <v>45235</v>
      </c>
      <c r="P4" s="2920"/>
      <c r="Q4" s="514"/>
      <c r="R4" s="514"/>
      <c r="S4" s="514"/>
      <c r="T4" s="516" t="s">
        <v>106</v>
      </c>
    </row>
    <row r="5" spans="1:24" s="154" customFormat="1" ht="40.25" customHeight="1">
      <c r="A5" s="517" t="s">
        <v>205</v>
      </c>
      <c r="B5" s="506"/>
      <c r="C5" s="506"/>
      <c r="D5" s="507"/>
      <c r="E5" s="508"/>
      <c r="F5" s="508"/>
      <c r="G5" s="508"/>
      <c r="H5" s="509"/>
      <c r="I5" s="510"/>
      <c r="J5" s="511"/>
      <c r="K5" s="512"/>
      <c r="L5" s="509"/>
      <c r="M5" s="518"/>
      <c r="N5" s="518"/>
      <c r="O5" s="518"/>
      <c r="P5" s="511"/>
      <c r="Q5" s="514"/>
      <c r="R5" s="514"/>
      <c r="S5" s="514"/>
      <c r="T5" s="516" t="s">
        <v>108</v>
      </c>
    </row>
    <row r="6" spans="1:24" s="386" customFormat="1">
      <c r="A6" s="519" t="s">
        <v>349</v>
      </c>
      <c r="B6" s="520"/>
      <c r="C6" s="520"/>
      <c r="D6" s="521"/>
      <c r="E6" s="522"/>
      <c r="F6" s="522"/>
      <c r="G6" s="522"/>
      <c r="H6" s="522"/>
      <c r="I6" s="523"/>
      <c r="J6" s="524"/>
      <c r="K6" s="525"/>
      <c r="L6" s="526"/>
      <c r="M6" s="522"/>
      <c r="N6" s="522"/>
      <c r="O6" s="522"/>
      <c r="P6" s="521"/>
      <c r="Q6" s="521"/>
      <c r="R6" s="521"/>
      <c r="S6" s="521"/>
      <c r="T6" s="527" t="s">
        <v>848</v>
      </c>
      <c r="U6" s="31"/>
      <c r="V6" s="31"/>
      <c r="W6" s="31"/>
      <c r="X6" s="31"/>
    </row>
    <row r="7" spans="1:24" s="386" customFormat="1" ht="22.5" customHeight="1">
      <c r="A7" s="528" t="s">
        <v>849</v>
      </c>
      <c r="B7" s="529"/>
      <c r="C7" s="529"/>
      <c r="D7" s="530"/>
      <c r="E7" s="530"/>
      <c r="F7" s="530"/>
      <c r="G7" s="530"/>
      <c r="H7" s="530"/>
      <c r="I7" s="531"/>
      <c r="J7" s="407"/>
      <c r="K7" s="528"/>
      <c r="L7" s="529"/>
      <c r="M7" s="530"/>
      <c r="N7" s="530"/>
      <c r="O7" s="530"/>
      <c r="P7" s="530"/>
      <c r="Q7" s="530"/>
      <c r="R7" s="530"/>
      <c r="S7" s="530"/>
      <c r="T7" s="474" t="s">
        <v>537</v>
      </c>
      <c r="U7" s="31"/>
      <c r="V7" s="31"/>
      <c r="W7" s="31"/>
      <c r="X7" s="31"/>
    </row>
    <row r="8" spans="1:24" ht="24.75" customHeight="1">
      <c r="A8" s="532" t="s">
        <v>850</v>
      </c>
      <c r="B8" s="533"/>
      <c r="C8" s="533"/>
      <c r="D8" s="533"/>
      <c r="E8" s="533"/>
      <c r="F8" s="533"/>
      <c r="G8" s="533"/>
      <c r="H8" s="440"/>
      <c r="I8" s="534"/>
      <c r="J8" s="535"/>
      <c r="K8" s="536"/>
      <c r="L8" s="533"/>
      <c r="M8" s="533"/>
      <c r="N8" s="533"/>
      <c r="O8" s="533"/>
      <c r="P8" s="440"/>
      <c r="Q8" s="440"/>
      <c r="R8" s="440"/>
      <c r="S8" s="533"/>
      <c r="T8" s="535" t="s">
        <v>851</v>
      </c>
      <c r="U8" s="142"/>
      <c r="V8" s="142"/>
      <c r="W8" s="142"/>
      <c r="X8" s="142"/>
    </row>
    <row r="9" spans="1:24" ht="55.5" customHeight="1">
      <c r="A9" s="537" t="s">
        <v>210</v>
      </c>
      <c r="B9" s="120" t="s">
        <v>852</v>
      </c>
      <c r="C9" s="120" t="s">
        <v>853</v>
      </c>
      <c r="D9" s="3010" t="s">
        <v>854</v>
      </c>
      <c r="E9" s="3011"/>
      <c r="F9" s="537" t="s">
        <v>320</v>
      </c>
      <c r="G9" s="537" t="s">
        <v>855</v>
      </c>
      <c r="H9" s="538" t="s">
        <v>856</v>
      </c>
      <c r="I9" s="120" t="s">
        <v>857</v>
      </c>
      <c r="J9" s="537" t="s">
        <v>223</v>
      </c>
      <c r="K9" s="308" t="s">
        <v>224</v>
      </c>
      <c r="L9" s="120" t="s">
        <v>858</v>
      </c>
      <c r="M9" s="120" t="s">
        <v>324</v>
      </c>
      <c r="N9" s="120" t="s">
        <v>859</v>
      </c>
      <c r="O9" s="120" t="s">
        <v>860</v>
      </c>
      <c r="P9" s="3012" t="s">
        <v>861</v>
      </c>
      <c r="Q9" s="3013"/>
      <c r="R9" s="539" t="s">
        <v>862</v>
      </c>
      <c r="S9" s="120" t="s">
        <v>863</v>
      </c>
      <c r="T9" s="120" t="s">
        <v>358</v>
      </c>
      <c r="U9" s="142"/>
      <c r="V9" s="142"/>
      <c r="W9" s="142"/>
      <c r="X9" s="142"/>
    </row>
    <row r="10" spans="1:24" ht="50" customHeight="1">
      <c r="A10" s="540" t="s">
        <v>864</v>
      </c>
      <c r="B10" s="418" t="s">
        <v>652</v>
      </c>
      <c r="C10" s="419" t="s">
        <v>653</v>
      </c>
      <c r="D10" s="3005" t="s">
        <v>865</v>
      </c>
      <c r="E10" s="3006"/>
      <c r="F10" s="541" t="s">
        <v>329</v>
      </c>
      <c r="G10" s="541">
        <v>1</v>
      </c>
      <c r="H10" s="541">
        <v>37000</v>
      </c>
      <c r="I10" s="542">
        <v>1</v>
      </c>
      <c r="J10" s="541"/>
      <c r="K10" s="540"/>
      <c r="L10" s="542">
        <v>1</v>
      </c>
      <c r="M10" s="542">
        <v>37000</v>
      </c>
      <c r="N10" s="542">
        <v>1</v>
      </c>
      <c r="O10" s="542" t="s">
        <v>4865</v>
      </c>
      <c r="P10" s="3005" t="s">
        <v>4866</v>
      </c>
      <c r="Q10" s="3006"/>
      <c r="R10" s="419" t="s">
        <v>653</v>
      </c>
      <c r="S10" s="2763" t="s">
        <v>4858</v>
      </c>
      <c r="T10" s="540" t="str">
        <f>A10</f>
        <v>B-2.2.6.1</v>
      </c>
      <c r="U10" s="142"/>
      <c r="V10" s="142"/>
      <c r="W10" s="142"/>
      <c r="X10" s="293"/>
    </row>
    <row r="11" spans="1:24" ht="50" customHeight="1">
      <c r="A11" s="540" t="s">
        <v>866</v>
      </c>
      <c r="B11" s="418" t="s">
        <v>652</v>
      </c>
      <c r="C11" s="419" t="s">
        <v>657</v>
      </c>
      <c r="D11" s="3005" t="s">
        <v>865</v>
      </c>
      <c r="E11" s="3006"/>
      <c r="F11" s="541" t="s">
        <v>329</v>
      </c>
      <c r="G11" s="541">
        <v>1</v>
      </c>
      <c r="H11" s="541">
        <v>37000</v>
      </c>
      <c r="I11" s="542">
        <v>1</v>
      </c>
      <c r="J11" s="541"/>
      <c r="K11" s="540"/>
      <c r="L11" s="542">
        <v>1</v>
      </c>
      <c r="M11" s="542">
        <v>37000</v>
      </c>
      <c r="N11" s="542">
        <v>1</v>
      </c>
      <c r="O11" s="542" t="s">
        <v>4865</v>
      </c>
      <c r="P11" s="3005" t="s">
        <v>4866</v>
      </c>
      <c r="Q11" s="3006"/>
      <c r="R11" s="419" t="s">
        <v>657</v>
      </c>
      <c r="S11" s="2763" t="s">
        <v>4858</v>
      </c>
      <c r="T11" s="540" t="str">
        <f t="shared" ref="T11:T47" si="0">A11</f>
        <v>B-2.2.6.2</v>
      </c>
      <c r="U11" s="142"/>
      <c r="V11" s="142"/>
      <c r="W11" s="142"/>
      <c r="X11" s="293"/>
    </row>
    <row r="12" spans="1:24" ht="50" customHeight="1">
      <c r="A12" s="540" t="s">
        <v>867</v>
      </c>
      <c r="B12" s="418" t="s">
        <v>652</v>
      </c>
      <c r="C12" s="419" t="s">
        <v>659</v>
      </c>
      <c r="D12" s="3005" t="s">
        <v>865</v>
      </c>
      <c r="E12" s="3006"/>
      <c r="F12" s="541" t="s">
        <v>329</v>
      </c>
      <c r="G12" s="541">
        <v>1</v>
      </c>
      <c r="H12" s="541">
        <v>37000</v>
      </c>
      <c r="I12" s="542">
        <v>1</v>
      </c>
      <c r="J12" s="541"/>
      <c r="K12" s="540"/>
      <c r="L12" s="542">
        <v>1</v>
      </c>
      <c r="M12" s="542">
        <v>37000</v>
      </c>
      <c r="N12" s="542">
        <v>1</v>
      </c>
      <c r="O12" s="542" t="s">
        <v>4865</v>
      </c>
      <c r="P12" s="3005" t="s">
        <v>4866</v>
      </c>
      <c r="Q12" s="3006"/>
      <c r="R12" s="419" t="s">
        <v>659</v>
      </c>
      <c r="S12" s="2763" t="s">
        <v>4858</v>
      </c>
      <c r="T12" s="540" t="str">
        <f t="shared" si="0"/>
        <v>B-2.2.6.3</v>
      </c>
      <c r="U12" s="142"/>
      <c r="V12" s="142"/>
      <c r="W12" s="142"/>
      <c r="X12" s="293"/>
    </row>
    <row r="13" spans="1:24" ht="50" customHeight="1">
      <c r="A13" s="540" t="s">
        <v>868</v>
      </c>
      <c r="B13" s="418" t="s">
        <v>652</v>
      </c>
      <c r="C13" s="419" t="s">
        <v>661</v>
      </c>
      <c r="D13" s="3005" t="s">
        <v>865</v>
      </c>
      <c r="E13" s="3006"/>
      <c r="F13" s="541" t="s">
        <v>329</v>
      </c>
      <c r="G13" s="541">
        <v>1</v>
      </c>
      <c r="H13" s="541">
        <v>37000</v>
      </c>
      <c r="I13" s="542">
        <v>1</v>
      </c>
      <c r="J13" s="541"/>
      <c r="K13" s="540"/>
      <c r="L13" s="542">
        <v>1</v>
      </c>
      <c r="M13" s="542">
        <v>37000</v>
      </c>
      <c r="N13" s="542">
        <v>1</v>
      </c>
      <c r="O13" s="542" t="s">
        <v>4865</v>
      </c>
      <c r="P13" s="3005" t="s">
        <v>4866</v>
      </c>
      <c r="Q13" s="3006"/>
      <c r="R13" s="419" t="s">
        <v>661</v>
      </c>
      <c r="S13" s="2763" t="s">
        <v>4858</v>
      </c>
      <c r="T13" s="540" t="str">
        <f t="shared" si="0"/>
        <v>B-2.2.6.4</v>
      </c>
      <c r="U13" s="142"/>
      <c r="V13" s="142"/>
      <c r="W13" s="142"/>
      <c r="X13" s="293"/>
    </row>
    <row r="14" spans="1:24" ht="50" customHeight="1">
      <c r="A14" s="540" t="s">
        <v>869</v>
      </c>
      <c r="B14" s="418" t="s">
        <v>652</v>
      </c>
      <c r="C14" s="419" t="s">
        <v>663</v>
      </c>
      <c r="D14" s="3005" t="s">
        <v>865</v>
      </c>
      <c r="E14" s="3006"/>
      <c r="F14" s="541" t="s">
        <v>329</v>
      </c>
      <c r="G14" s="541">
        <v>1</v>
      </c>
      <c r="H14" s="541">
        <v>37000</v>
      </c>
      <c r="I14" s="542">
        <v>1</v>
      </c>
      <c r="J14" s="541"/>
      <c r="K14" s="540"/>
      <c r="L14" s="542">
        <v>1</v>
      </c>
      <c r="M14" s="542">
        <v>37000</v>
      </c>
      <c r="N14" s="542">
        <v>1</v>
      </c>
      <c r="O14" s="542" t="s">
        <v>4865</v>
      </c>
      <c r="P14" s="3005" t="s">
        <v>4866</v>
      </c>
      <c r="Q14" s="3006"/>
      <c r="R14" s="419" t="s">
        <v>663</v>
      </c>
      <c r="S14" s="2763" t="s">
        <v>4858</v>
      </c>
      <c r="T14" s="540" t="str">
        <f t="shared" si="0"/>
        <v>B-2.2.6.5</v>
      </c>
      <c r="U14" s="142"/>
      <c r="V14" s="142"/>
      <c r="W14" s="142"/>
      <c r="X14" s="142"/>
    </row>
    <row r="15" spans="1:24" ht="50" customHeight="1">
      <c r="A15" s="540" t="s">
        <v>870</v>
      </c>
      <c r="B15" s="418" t="s">
        <v>652</v>
      </c>
      <c r="C15" s="419" t="s">
        <v>665</v>
      </c>
      <c r="D15" s="3005" t="s">
        <v>865</v>
      </c>
      <c r="E15" s="3006"/>
      <c r="F15" s="541" t="s">
        <v>329</v>
      </c>
      <c r="G15" s="541">
        <v>1</v>
      </c>
      <c r="H15" s="541">
        <v>37000</v>
      </c>
      <c r="I15" s="542">
        <v>1</v>
      </c>
      <c r="J15" s="541"/>
      <c r="K15" s="540"/>
      <c r="L15" s="542">
        <v>1</v>
      </c>
      <c r="M15" s="542">
        <v>37000</v>
      </c>
      <c r="N15" s="542">
        <v>1</v>
      </c>
      <c r="O15" s="542" t="s">
        <v>4865</v>
      </c>
      <c r="P15" s="3005" t="s">
        <v>4866</v>
      </c>
      <c r="Q15" s="3006"/>
      <c r="R15" s="419" t="s">
        <v>665</v>
      </c>
      <c r="S15" s="2763" t="s">
        <v>4858</v>
      </c>
      <c r="T15" s="540" t="str">
        <f t="shared" si="0"/>
        <v>B-2.2.6.6</v>
      </c>
      <c r="U15" s="142"/>
      <c r="V15" s="142"/>
      <c r="W15" s="142"/>
      <c r="X15" s="142"/>
    </row>
    <row r="16" spans="1:24" ht="50" customHeight="1">
      <c r="A16" s="540" t="s">
        <v>871</v>
      </c>
      <c r="B16" s="418" t="s">
        <v>652</v>
      </c>
      <c r="C16" s="418" t="s">
        <v>667</v>
      </c>
      <c r="D16" s="3005" t="s">
        <v>865</v>
      </c>
      <c r="E16" s="3006"/>
      <c r="F16" s="541" t="s">
        <v>329</v>
      </c>
      <c r="G16" s="541">
        <v>1</v>
      </c>
      <c r="H16" s="541">
        <v>37000</v>
      </c>
      <c r="I16" s="542">
        <v>1</v>
      </c>
      <c r="J16" s="541"/>
      <c r="K16" s="540"/>
      <c r="L16" s="542">
        <v>1</v>
      </c>
      <c r="M16" s="542">
        <v>37000</v>
      </c>
      <c r="N16" s="542">
        <v>1</v>
      </c>
      <c r="O16" s="542" t="s">
        <v>4865</v>
      </c>
      <c r="P16" s="3005" t="s">
        <v>4866</v>
      </c>
      <c r="Q16" s="3006"/>
      <c r="R16" s="418" t="s">
        <v>667</v>
      </c>
      <c r="S16" s="2763" t="s">
        <v>4858</v>
      </c>
      <c r="T16" s="540" t="str">
        <f t="shared" si="0"/>
        <v>B-2.2.6.7</v>
      </c>
      <c r="U16" s="142"/>
      <c r="V16" s="142"/>
      <c r="W16" s="142"/>
      <c r="X16" s="142"/>
    </row>
    <row r="17" spans="1:24" ht="50" customHeight="1">
      <c r="A17" s="540" t="s">
        <v>872</v>
      </c>
      <c r="B17" s="418" t="s">
        <v>652</v>
      </c>
      <c r="C17" s="419" t="s">
        <v>669</v>
      </c>
      <c r="D17" s="3005" t="s">
        <v>865</v>
      </c>
      <c r="E17" s="3006"/>
      <c r="F17" s="541" t="s">
        <v>329</v>
      </c>
      <c r="G17" s="541">
        <v>1</v>
      </c>
      <c r="H17" s="541">
        <v>37000</v>
      </c>
      <c r="I17" s="542">
        <v>1</v>
      </c>
      <c r="J17" s="541"/>
      <c r="K17" s="540"/>
      <c r="L17" s="542">
        <v>1</v>
      </c>
      <c r="M17" s="542">
        <v>37000</v>
      </c>
      <c r="N17" s="542">
        <v>1</v>
      </c>
      <c r="O17" s="542" t="s">
        <v>4865</v>
      </c>
      <c r="P17" s="3005" t="s">
        <v>4866</v>
      </c>
      <c r="Q17" s="3006"/>
      <c r="R17" s="419" t="s">
        <v>669</v>
      </c>
      <c r="S17" s="2763" t="s">
        <v>4858</v>
      </c>
      <c r="T17" s="540" t="str">
        <f t="shared" si="0"/>
        <v>B-2.2.6.8</v>
      </c>
      <c r="U17" s="142"/>
      <c r="V17" s="142"/>
      <c r="W17" s="142"/>
      <c r="X17" s="142"/>
    </row>
    <row r="18" spans="1:24" ht="50" customHeight="1">
      <c r="A18" s="540" t="s">
        <v>873</v>
      </c>
      <c r="B18" s="418" t="s">
        <v>652</v>
      </c>
      <c r="C18" s="419" t="s">
        <v>671</v>
      </c>
      <c r="D18" s="3005" t="s">
        <v>865</v>
      </c>
      <c r="E18" s="3006"/>
      <c r="F18" s="541" t="s">
        <v>329</v>
      </c>
      <c r="G18" s="541">
        <v>1</v>
      </c>
      <c r="H18" s="541">
        <v>37000</v>
      </c>
      <c r="I18" s="542">
        <v>1</v>
      </c>
      <c r="J18" s="541"/>
      <c r="K18" s="540"/>
      <c r="L18" s="542">
        <v>1</v>
      </c>
      <c r="M18" s="542">
        <v>37000</v>
      </c>
      <c r="N18" s="542">
        <v>1</v>
      </c>
      <c r="O18" s="542" t="s">
        <v>4865</v>
      </c>
      <c r="P18" s="3005" t="s">
        <v>4866</v>
      </c>
      <c r="Q18" s="3006"/>
      <c r="R18" s="419" t="s">
        <v>671</v>
      </c>
      <c r="S18" s="2763" t="s">
        <v>4858</v>
      </c>
      <c r="T18" s="540" t="str">
        <f t="shared" si="0"/>
        <v>B-2.2.6.9</v>
      </c>
      <c r="U18" s="142"/>
      <c r="V18" s="142"/>
      <c r="W18" s="142"/>
      <c r="X18" s="142"/>
    </row>
    <row r="19" spans="1:24" ht="50" customHeight="1">
      <c r="A19" s="540" t="s">
        <v>874</v>
      </c>
      <c r="B19" s="418" t="s">
        <v>652</v>
      </c>
      <c r="C19" s="419" t="s">
        <v>673</v>
      </c>
      <c r="D19" s="3005" t="s">
        <v>865</v>
      </c>
      <c r="E19" s="3006"/>
      <c r="F19" s="541" t="s">
        <v>329</v>
      </c>
      <c r="G19" s="541">
        <v>1</v>
      </c>
      <c r="H19" s="541">
        <v>37000</v>
      </c>
      <c r="I19" s="542">
        <v>1</v>
      </c>
      <c r="J19" s="541"/>
      <c r="K19" s="540"/>
      <c r="L19" s="542">
        <v>1</v>
      </c>
      <c r="M19" s="542">
        <v>37000</v>
      </c>
      <c r="N19" s="542">
        <v>1</v>
      </c>
      <c r="O19" s="542" t="s">
        <v>4865</v>
      </c>
      <c r="P19" s="3005" t="s">
        <v>4866</v>
      </c>
      <c r="Q19" s="3006"/>
      <c r="R19" s="419" t="s">
        <v>673</v>
      </c>
      <c r="S19" s="2763" t="s">
        <v>4858</v>
      </c>
      <c r="T19" s="540" t="str">
        <f t="shared" si="0"/>
        <v>B-2.2.6.10</v>
      </c>
      <c r="U19" s="142"/>
      <c r="V19" s="142"/>
      <c r="W19" s="142"/>
      <c r="X19" s="142"/>
    </row>
    <row r="20" spans="1:24" ht="50" customHeight="1">
      <c r="A20" s="540" t="s">
        <v>875</v>
      </c>
      <c r="B20" s="418" t="s">
        <v>652</v>
      </c>
      <c r="C20" s="419" t="s">
        <v>675</v>
      </c>
      <c r="D20" s="3005" t="s">
        <v>865</v>
      </c>
      <c r="E20" s="3006"/>
      <c r="F20" s="541" t="s">
        <v>329</v>
      </c>
      <c r="G20" s="541">
        <v>1</v>
      </c>
      <c r="H20" s="541">
        <v>37000</v>
      </c>
      <c r="I20" s="542">
        <v>1</v>
      </c>
      <c r="J20" s="541"/>
      <c r="K20" s="540"/>
      <c r="L20" s="542">
        <v>1</v>
      </c>
      <c r="M20" s="542">
        <v>37000</v>
      </c>
      <c r="N20" s="542">
        <v>1</v>
      </c>
      <c r="O20" s="542" t="s">
        <v>4865</v>
      </c>
      <c r="P20" s="3005" t="s">
        <v>4866</v>
      </c>
      <c r="Q20" s="3006"/>
      <c r="R20" s="419" t="s">
        <v>675</v>
      </c>
      <c r="S20" s="2763" t="s">
        <v>4858</v>
      </c>
      <c r="T20" s="540" t="str">
        <f t="shared" si="0"/>
        <v>B-2.2.6.11</v>
      </c>
      <c r="U20" s="142"/>
      <c r="V20" s="142"/>
      <c r="W20" s="142"/>
      <c r="X20" s="142"/>
    </row>
    <row r="21" spans="1:24" ht="50" customHeight="1">
      <c r="A21" s="540" t="s">
        <v>876</v>
      </c>
      <c r="B21" s="418" t="s">
        <v>652</v>
      </c>
      <c r="C21" s="419" t="s">
        <v>677</v>
      </c>
      <c r="D21" s="3005" t="s">
        <v>865</v>
      </c>
      <c r="E21" s="3006"/>
      <c r="F21" s="541" t="s">
        <v>329</v>
      </c>
      <c r="G21" s="541">
        <v>1</v>
      </c>
      <c r="H21" s="541">
        <v>37000</v>
      </c>
      <c r="I21" s="542">
        <v>1</v>
      </c>
      <c r="J21" s="541"/>
      <c r="K21" s="540"/>
      <c r="L21" s="542">
        <v>1</v>
      </c>
      <c r="M21" s="542">
        <v>37000</v>
      </c>
      <c r="N21" s="542">
        <v>1</v>
      </c>
      <c r="O21" s="542" t="s">
        <v>4865</v>
      </c>
      <c r="P21" s="3005" t="s">
        <v>4866</v>
      </c>
      <c r="Q21" s="3006"/>
      <c r="R21" s="419" t="s">
        <v>677</v>
      </c>
      <c r="S21" s="2763" t="s">
        <v>4858</v>
      </c>
      <c r="T21" s="540" t="str">
        <f t="shared" si="0"/>
        <v>B-2.2.6.12</v>
      </c>
      <c r="U21" s="142"/>
      <c r="V21" s="142"/>
      <c r="W21" s="142"/>
      <c r="X21" s="142"/>
    </row>
    <row r="22" spans="1:24" ht="50" customHeight="1">
      <c r="A22" s="540" t="s">
        <v>877</v>
      </c>
      <c r="B22" s="418" t="s">
        <v>652</v>
      </c>
      <c r="C22" s="419" t="s">
        <v>679</v>
      </c>
      <c r="D22" s="3005" t="s">
        <v>865</v>
      </c>
      <c r="E22" s="3006"/>
      <c r="F22" s="541" t="s">
        <v>329</v>
      </c>
      <c r="G22" s="541">
        <v>1</v>
      </c>
      <c r="H22" s="541">
        <v>37000</v>
      </c>
      <c r="I22" s="542">
        <v>1</v>
      </c>
      <c r="J22" s="541"/>
      <c r="K22" s="540"/>
      <c r="L22" s="542">
        <v>1</v>
      </c>
      <c r="M22" s="542">
        <v>37000</v>
      </c>
      <c r="N22" s="542">
        <v>1</v>
      </c>
      <c r="O22" s="542" t="s">
        <v>4865</v>
      </c>
      <c r="P22" s="3005" t="s">
        <v>4866</v>
      </c>
      <c r="Q22" s="3006"/>
      <c r="R22" s="419" t="s">
        <v>679</v>
      </c>
      <c r="S22" s="2763" t="s">
        <v>4858</v>
      </c>
      <c r="T22" s="540" t="str">
        <f t="shared" si="0"/>
        <v>B-2.2.6.13</v>
      </c>
      <c r="U22" s="142"/>
      <c r="V22" s="142"/>
      <c r="W22" s="142"/>
      <c r="X22" s="142"/>
    </row>
    <row r="23" spans="1:24" ht="50" customHeight="1">
      <c r="A23" s="540" t="s">
        <v>878</v>
      </c>
      <c r="B23" s="418" t="s">
        <v>652</v>
      </c>
      <c r="C23" s="419" t="s">
        <v>681</v>
      </c>
      <c r="D23" s="3005" t="s">
        <v>865</v>
      </c>
      <c r="E23" s="3006"/>
      <c r="F23" s="541" t="s">
        <v>329</v>
      </c>
      <c r="G23" s="541">
        <v>1</v>
      </c>
      <c r="H23" s="541">
        <v>37000</v>
      </c>
      <c r="I23" s="542">
        <v>1</v>
      </c>
      <c r="J23" s="541"/>
      <c r="K23" s="540"/>
      <c r="L23" s="542">
        <v>1</v>
      </c>
      <c r="M23" s="542">
        <v>37000</v>
      </c>
      <c r="N23" s="542">
        <v>1</v>
      </c>
      <c r="O23" s="542" t="s">
        <v>4865</v>
      </c>
      <c r="P23" s="3005" t="s">
        <v>4866</v>
      </c>
      <c r="Q23" s="3006"/>
      <c r="R23" s="419" t="s">
        <v>681</v>
      </c>
      <c r="S23" s="2763" t="s">
        <v>4858</v>
      </c>
      <c r="T23" s="540" t="str">
        <f t="shared" si="0"/>
        <v>B-2.2.6.14</v>
      </c>
      <c r="U23" s="142"/>
      <c r="V23" s="142"/>
      <c r="W23" s="142"/>
      <c r="X23" s="142"/>
    </row>
    <row r="24" spans="1:24" ht="50" customHeight="1">
      <c r="A24" s="540" t="s">
        <v>879</v>
      </c>
      <c r="B24" s="418" t="s">
        <v>652</v>
      </c>
      <c r="C24" s="419" t="s">
        <v>683</v>
      </c>
      <c r="D24" s="3005" t="s">
        <v>865</v>
      </c>
      <c r="E24" s="3006"/>
      <c r="F24" s="541" t="s">
        <v>329</v>
      </c>
      <c r="G24" s="541">
        <v>1</v>
      </c>
      <c r="H24" s="541">
        <v>37000</v>
      </c>
      <c r="I24" s="542">
        <v>1</v>
      </c>
      <c r="J24" s="541"/>
      <c r="K24" s="540"/>
      <c r="L24" s="542">
        <v>1</v>
      </c>
      <c r="M24" s="542">
        <v>37000</v>
      </c>
      <c r="N24" s="542">
        <v>1</v>
      </c>
      <c r="O24" s="542" t="s">
        <v>4865</v>
      </c>
      <c r="P24" s="3005" t="s">
        <v>4866</v>
      </c>
      <c r="Q24" s="3006"/>
      <c r="R24" s="419" t="s">
        <v>683</v>
      </c>
      <c r="S24" s="2763" t="s">
        <v>4858</v>
      </c>
      <c r="T24" s="540" t="str">
        <f t="shared" si="0"/>
        <v>B-2.2.6.15</v>
      </c>
      <c r="U24" s="142"/>
      <c r="V24" s="142"/>
      <c r="W24" s="142"/>
      <c r="X24" s="142"/>
    </row>
    <row r="25" spans="1:24" ht="50" customHeight="1">
      <c r="A25" s="540" t="s">
        <v>880</v>
      </c>
      <c r="B25" s="418" t="s">
        <v>652</v>
      </c>
      <c r="C25" s="419" t="s">
        <v>685</v>
      </c>
      <c r="D25" s="3005" t="s">
        <v>865</v>
      </c>
      <c r="E25" s="3006"/>
      <c r="F25" s="541" t="s">
        <v>329</v>
      </c>
      <c r="G25" s="541">
        <v>1</v>
      </c>
      <c r="H25" s="541">
        <v>37000</v>
      </c>
      <c r="I25" s="542">
        <v>1</v>
      </c>
      <c r="J25" s="541"/>
      <c r="K25" s="540"/>
      <c r="L25" s="542">
        <v>1</v>
      </c>
      <c r="M25" s="542">
        <v>37000</v>
      </c>
      <c r="N25" s="542">
        <v>1</v>
      </c>
      <c r="O25" s="542" t="s">
        <v>4865</v>
      </c>
      <c r="P25" s="3005" t="s">
        <v>4866</v>
      </c>
      <c r="Q25" s="3006"/>
      <c r="R25" s="419" t="s">
        <v>685</v>
      </c>
      <c r="S25" s="2763" t="s">
        <v>4858</v>
      </c>
      <c r="T25" s="540" t="str">
        <f t="shared" si="0"/>
        <v>B-2.2.6.16</v>
      </c>
      <c r="U25" s="142"/>
      <c r="V25" s="142"/>
      <c r="W25" s="142"/>
      <c r="X25" s="142"/>
    </row>
    <row r="26" spans="1:24" ht="50" customHeight="1">
      <c r="A26" s="540" t="s">
        <v>881</v>
      </c>
      <c r="B26" s="418" t="s">
        <v>652</v>
      </c>
      <c r="C26" s="419" t="s">
        <v>687</v>
      </c>
      <c r="D26" s="3005" t="s">
        <v>865</v>
      </c>
      <c r="E26" s="3006"/>
      <c r="F26" s="541" t="s">
        <v>329</v>
      </c>
      <c r="G26" s="541">
        <v>1</v>
      </c>
      <c r="H26" s="541">
        <v>37000</v>
      </c>
      <c r="I26" s="542">
        <v>1</v>
      </c>
      <c r="J26" s="541"/>
      <c r="K26" s="540"/>
      <c r="L26" s="542">
        <v>1</v>
      </c>
      <c r="M26" s="542">
        <v>37000</v>
      </c>
      <c r="N26" s="542">
        <v>1</v>
      </c>
      <c r="O26" s="542" t="s">
        <v>4865</v>
      </c>
      <c r="P26" s="3005" t="s">
        <v>4866</v>
      </c>
      <c r="Q26" s="3006"/>
      <c r="R26" s="419" t="s">
        <v>687</v>
      </c>
      <c r="S26" s="2763" t="s">
        <v>4858</v>
      </c>
      <c r="T26" s="540" t="str">
        <f t="shared" si="0"/>
        <v>B-2.2.6.17</v>
      </c>
      <c r="U26" s="142"/>
      <c r="V26" s="142"/>
      <c r="W26" s="142"/>
      <c r="X26" s="142"/>
    </row>
    <row r="27" spans="1:24" ht="50" customHeight="1">
      <c r="A27" s="540" t="s">
        <v>882</v>
      </c>
      <c r="B27" s="418" t="s">
        <v>652</v>
      </c>
      <c r="C27" s="419" t="s">
        <v>689</v>
      </c>
      <c r="D27" s="3005" t="s">
        <v>865</v>
      </c>
      <c r="E27" s="3006"/>
      <c r="F27" s="541" t="s">
        <v>329</v>
      </c>
      <c r="G27" s="541">
        <v>1</v>
      </c>
      <c r="H27" s="541">
        <v>37000</v>
      </c>
      <c r="I27" s="542">
        <v>1</v>
      </c>
      <c r="J27" s="541"/>
      <c r="K27" s="540"/>
      <c r="L27" s="542">
        <v>1</v>
      </c>
      <c r="M27" s="542">
        <v>37000</v>
      </c>
      <c r="N27" s="542">
        <v>1</v>
      </c>
      <c r="O27" s="542" t="s">
        <v>4865</v>
      </c>
      <c r="P27" s="3005" t="s">
        <v>4866</v>
      </c>
      <c r="Q27" s="3006"/>
      <c r="R27" s="419" t="s">
        <v>689</v>
      </c>
      <c r="S27" s="2763" t="s">
        <v>4858</v>
      </c>
      <c r="T27" s="540" t="str">
        <f t="shared" si="0"/>
        <v>B-2.2.6.18</v>
      </c>
      <c r="U27" s="142"/>
      <c r="V27" s="142"/>
      <c r="W27" s="142"/>
      <c r="X27" s="142"/>
    </row>
    <row r="28" spans="1:24" ht="50" customHeight="1">
      <c r="A28" s="540" t="s">
        <v>883</v>
      </c>
      <c r="B28" s="418" t="s">
        <v>652</v>
      </c>
      <c r="C28" s="419" t="s">
        <v>691</v>
      </c>
      <c r="D28" s="3005" t="s">
        <v>865</v>
      </c>
      <c r="E28" s="3006"/>
      <c r="F28" s="541" t="s">
        <v>329</v>
      </c>
      <c r="G28" s="541">
        <v>1</v>
      </c>
      <c r="H28" s="541">
        <v>37000</v>
      </c>
      <c r="I28" s="542">
        <v>1</v>
      </c>
      <c r="J28" s="541"/>
      <c r="K28" s="540"/>
      <c r="L28" s="542">
        <v>1</v>
      </c>
      <c r="M28" s="542">
        <v>37000</v>
      </c>
      <c r="N28" s="542">
        <v>1</v>
      </c>
      <c r="O28" s="542" t="s">
        <v>4865</v>
      </c>
      <c r="P28" s="3005" t="s">
        <v>4866</v>
      </c>
      <c r="Q28" s="3006"/>
      <c r="R28" s="419" t="s">
        <v>691</v>
      </c>
      <c r="S28" s="2763" t="s">
        <v>4858</v>
      </c>
      <c r="T28" s="540" t="str">
        <f t="shared" si="0"/>
        <v>B-2.2.6.19</v>
      </c>
      <c r="U28" s="142"/>
      <c r="V28" s="142"/>
      <c r="W28" s="142"/>
      <c r="X28" s="142"/>
    </row>
    <row r="29" spans="1:24" ht="50" customHeight="1">
      <c r="A29" s="540" t="s">
        <v>884</v>
      </c>
      <c r="B29" s="418" t="s">
        <v>693</v>
      </c>
      <c r="C29" s="419" t="s">
        <v>694</v>
      </c>
      <c r="D29" s="3005" t="s">
        <v>865</v>
      </c>
      <c r="E29" s="3006"/>
      <c r="F29" s="541" t="s">
        <v>329</v>
      </c>
      <c r="G29" s="541">
        <v>1</v>
      </c>
      <c r="H29" s="541">
        <v>37000</v>
      </c>
      <c r="I29" s="542">
        <v>1</v>
      </c>
      <c r="J29" s="541"/>
      <c r="K29" s="540"/>
      <c r="L29" s="542">
        <v>1</v>
      </c>
      <c r="M29" s="542">
        <v>37000</v>
      </c>
      <c r="N29" s="542">
        <v>1</v>
      </c>
      <c r="O29" s="542" t="s">
        <v>4865</v>
      </c>
      <c r="P29" s="3005" t="s">
        <v>4866</v>
      </c>
      <c r="Q29" s="3006"/>
      <c r="R29" s="419" t="s">
        <v>694</v>
      </c>
      <c r="S29" s="2763" t="s">
        <v>4859</v>
      </c>
      <c r="T29" s="540" t="str">
        <f t="shared" si="0"/>
        <v>B-2.2.6.20</v>
      </c>
      <c r="U29" s="142"/>
      <c r="V29" s="142"/>
      <c r="W29" s="142"/>
      <c r="X29" s="142"/>
    </row>
    <row r="30" spans="1:24" ht="50" customHeight="1">
      <c r="A30" s="540" t="s">
        <v>885</v>
      </c>
      <c r="B30" s="418" t="s">
        <v>693</v>
      </c>
      <c r="C30" s="419" t="s">
        <v>696</v>
      </c>
      <c r="D30" s="3005" t="s">
        <v>865</v>
      </c>
      <c r="E30" s="3006"/>
      <c r="F30" s="541" t="s">
        <v>329</v>
      </c>
      <c r="G30" s="541">
        <v>1</v>
      </c>
      <c r="H30" s="541">
        <v>37000</v>
      </c>
      <c r="I30" s="542">
        <v>1</v>
      </c>
      <c r="J30" s="541"/>
      <c r="K30" s="540"/>
      <c r="L30" s="542">
        <v>1</v>
      </c>
      <c r="M30" s="542">
        <v>37000</v>
      </c>
      <c r="N30" s="542">
        <v>1</v>
      </c>
      <c r="O30" s="542" t="s">
        <v>4865</v>
      </c>
      <c r="P30" s="3005" t="s">
        <v>4866</v>
      </c>
      <c r="Q30" s="3006"/>
      <c r="R30" s="419" t="s">
        <v>696</v>
      </c>
      <c r="S30" s="2763" t="s">
        <v>4859</v>
      </c>
      <c r="T30" s="540" t="str">
        <f t="shared" si="0"/>
        <v>B-2.2.6.21</v>
      </c>
      <c r="U30" s="142"/>
      <c r="V30" s="142"/>
      <c r="W30" s="142"/>
      <c r="X30" s="142"/>
    </row>
    <row r="31" spans="1:24" ht="50" customHeight="1">
      <c r="A31" s="540" t="s">
        <v>886</v>
      </c>
      <c r="B31" s="418" t="s">
        <v>693</v>
      </c>
      <c r="C31" s="419" t="s">
        <v>698</v>
      </c>
      <c r="D31" s="3005" t="s">
        <v>865</v>
      </c>
      <c r="E31" s="3006"/>
      <c r="F31" s="541" t="s">
        <v>329</v>
      </c>
      <c r="G31" s="541">
        <v>1</v>
      </c>
      <c r="H31" s="541">
        <v>37000</v>
      </c>
      <c r="I31" s="542">
        <v>1</v>
      </c>
      <c r="J31" s="541"/>
      <c r="K31" s="540"/>
      <c r="L31" s="542">
        <v>1</v>
      </c>
      <c r="M31" s="542">
        <v>37000</v>
      </c>
      <c r="N31" s="542">
        <v>1</v>
      </c>
      <c r="O31" s="542" t="s">
        <v>4865</v>
      </c>
      <c r="P31" s="3005" t="s">
        <v>4866</v>
      </c>
      <c r="Q31" s="3006"/>
      <c r="R31" s="419" t="s">
        <v>698</v>
      </c>
      <c r="S31" s="2763" t="s">
        <v>4859</v>
      </c>
      <c r="T31" s="540" t="str">
        <f t="shared" si="0"/>
        <v>B-2.2.6.22</v>
      </c>
      <c r="U31" s="142"/>
      <c r="V31" s="142"/>
      <c r="W31" s="142"/>
      <c r="X31" s="142"/>
    </row>
    <row r="32" spans="1:24" ht="50" customHeight="1">
      <c r="A32" s="540" t="s">
        <v>887</v>
      </c>
      <c r="B32" s="418" t="s">
        <v>693</v>
      </c>
      <c r="C32" s="419" t="s">
        <v>700</v>
      </c>
      <c r="D32" s="3005" t="s">
        <v>865</v>
      </c>
      <c r="E32" s="3006"/>
      <c r="F32" s="541" t="s">
        <v>329</v>
      </c>
      <c r="G32" s="541">
        <v>1</v>
      </c>
      <c r="H32" s="541">
        <v>37000</v>
      </c>
      <c r="I32" s="542">
        <v>1</v>
      </c>
      <c r="J32" s="541"/>
      <c r="K32" s="540"/>
      <c r="L32" s="542">
        <v>1</v>
      </c>
      <c r="M32" s="542">
        <v>37000</v>
      </c>
      <c r="N32" s="542">
        <v>1</v>
      </c>
      <c r="O32" s="542" t="s">
        <v>4865</v>
      </c>
      <c r="P32" s="3005" t="s">
        <v>4866</v>
      </c>
      <c r="Q32" s="3006"/>
      <c r="R32" s="419" t="s">
        <v>700</v>
      </c>
      <c r="S32" s="2763" t="s">
        <v>4859</v>
      </c>
      <c r="T32" s="540" t="str">
        <f t="shared" si="0"/>
        <v>B-2.2.6.23</v>
      </c>
      <c r="U32" s="142"/>
      <c r="V32" s="142"/>
      <c r="W32" s="142"/>
      <c r="X32" s="142"/>
    </row>
    <row r="33" spans="1:24" ht="50" customHeight="1">
      <c r="A33" s="540" t="s">
        <v>888</v>
      </c>
      <c r="B33" s="418" t="s">
        <v>693</v>
      </c>
      <c r="C33" s="419" t="s">
        <v>702</v>
      </c>
      <c r="D33" s="3005" t="s">
        <v>865</v>
      </c>
      <c r="E33" s="3006"/>
      <c r="F33" s="541" t="s">
        <v>329</v>
      </c>
      <c r="G33" s="541">
        <v>1</v>
      </c>
      <c r="H33" s="541">
        <v>37000</v>
      </c>
      <c r="I33" s="542">
        <v>1</v>
      </c>
      <c r="J33" s="541"/>
      <c r="K33" s="540"/>
      <c r="L33" s="542">
        <v>1</v>
      </c>
      <c r="M33" s="542">
        <v>37000</v>
      </c>
      <c r="N33" s="542">
        <v>1</v>
      </c>
      <c r="O33" s="542" t="s">
        <v>4865</v>
      </c>
      <c r="P33" s="3005" t="s">
        <v>4866</v>
      </c>
      <c r="Q33" s="3006"/>
      <c r="R33" s="419" t="s">
        <v>702</v>
      </c>
      <c r="S33" s="2763" t="s">
        <v>4859</v>
      </c>
      <c r="T33" s="540" t="str">
        <f t="shared" si="0"/>
        <v>B-2.2.6.24</v>
      </c>
      <c r="U33" s="142"/>
      <c r="V33" s="142"/>
      <c r="W33" s="142"/>
      <c r="X33" s="142"/>
    </row>
    <row r="34" spans="1:24" ht="50" customHeight="1">
      <c r="A34" s="540" t="s">
        <v>889</v>
      </c>
      <c r="B34" s="418" t="s">
        <v>693</v>
      </c>
      <c r="C34" s="419" t="s">
        <v>704</v>
      </c>
      <c r="D34" s="3005" t="s">
        <v>865</v>
      </c>
      <c r="E34" s="3006"/>
      <c r="F34" s="541" t="s">
        <v>329</v>
      </c>
      <c r="G34" s="541">
        <v>1</v>
      </c>
      <c r="H34" s="541">
        <v>37000</v>
      </c>
      <c r="I34" s="542">
        <v>1</v>
      </c>
      <c r="J34" s="541"/>
      <c r="K34" s="540"/>
      <c r="L34" s="542">
        <v>1</v>
      </c>
      <c r="M34" s="542">
        <v>37000</v>
      </c>
      <c r="N34" s="542">
        <v>1</v>
      </c>
      <c r="O34" s="542" t="s">
        <v>4865</v>
      </c>
      <c r="P34" s="3005" t="s">
        <v>4866</v>
      </c>
      <c r="Q34" s="3006"/>
      <c r="R34" s="419" t="s">
        <v>704</v>
      </c>
      <c r="S34" s="2763" t="s">
        <v>4859</v>
      </c>
      <c r="T34" s="540" t="str">
        <f t="shared" si="0"/>
        <v>B-2.2.6.25</v>
      </c>
      <c r="U34" s="142"/>
      <c r="V34" s="142"/>
      <c r="W34" s="142"/>
      <c r="X34" s="142"/>
    </row>
    <row r="35" spans="1:24" ht="50" customHeight="1">
      <c r="A35" s="540" t="s">
        <v>890</v>
      </c>
      <c r="B35" s="418" t="s">
        <v>693</v>
      </c>
      <c r="C35" s="419" t="s">
        <v>706</v>
      </c>
      <c r="D35" s="3005" t="s">
        <v>865</v>
      </c>
      <c r="E35" s="3006"/>
      <c r="F35" s="541" t="s">
        <v>329</v>
      </c>
      <c r="G35" s="541">
        <v>1</v>
      </c>
      <c r="H35" s="541">
        <v>37000</v>
      </c>
      <c r="I35" s="542">
        <v>1</v>
      </c>
      <c r="J35" s="541"/>
      <c r="K35" s="540"/>
      <c r="L35" s="542">
        <v>1</v>
      </c>
      <c r="M35" s="542">
        <v>37000</v>
      </c>
      <c r="N35" s="542">
        <v>1</v>
      </c>
      <c r="O35" s="542" t="s">
        <v>4865</v>
      </c>
      <c r="P35" s="3005" t="s">
        <v>4866</v>
      </c>
      <c r="Q35" s="3006"/>
      <c r="R35" s="419" t="s">
        <v>706</v>
      </c>
      <c r="S35" s="2763" t="s">
        <v>4859</v>
      </c>
      <c r="T35" s="540" t="str">
        <f t="shared" si="0"/>
        <v>B-2.2.6.26</v>
      </c>
      <c r="U35" s="142"/>
      <c r="V35" s="142"/>
      <c r="W35" s="142"/>
      <c r="X35" s="142"/>
    </row>
    <row r="36" spans="1:24" ht="50" customHeight="1">
      <c r="A36" s="540" t="s">
        <v>891</v>
      </c>
      <c r="B36" s="418" t="s">
        <v>693</v>
      </c>
      <c r="C36" s="419" t="s">
        <v>708</v>
      </c>
      <c r="D36" s="3005" t="s">
        <v>865</v>
      </c>
      <c r="E36" s="3006"/>
      <c r="F36" s="541" t="s">
        <v>329</v>
      </c>
      <c r="G36" s="541">
        <v>1</v>
      </c>
      <c r="H36" s="541">
        <v>37000</v>
      </c>
      <c r="I36" s="542">
        <v>1</v>
      </c>
      <c r="J36" s="541"/>
      <c r="K36" s="540"/>
      <c r="L36" s="542">
        <v>1</v>
      </c>
      <c r="M36" s="542">
        <v>37000</v>
      </c>
      <c r="N36" s="542">
        <v>1</v>
      </c>
      <c r="O36" s="542" t="s">
        <v>4865</v>
      </c>
      <c r="P36" s="3005" t="s">
        <v>4866</v>
      </c>
      <c r="Q36" s="3006"/>
      <c r="R36" s="419" t="s">
        <v>708</v>
      </c>
      <c r="S36" s="2763" t="s">
        <v>4859</v>
      </c>
      <c r="T36" s="540" t="str">
        <f t="shared" si="0"/>
        <v>B-2.2.6.27</v>
      </c>
      <c r="U36" s="142"/>
      <c r="V36" s="142"/>
      <c r="W36" s="142"/>
      <c r="X36" s="142"/>
    </row>
    <row r="37" spans="1:24" ht="50" customHeight="1">
      <c r="A37" s="540" t="s">
        <v>892</v>
      </c>
      <c r="B37" s="418" t="s">
        <v>693</v>
      </c>
      <c r="C37" s="419" t="s">
        <v>710</v>
      </c>
      <c r="D37" s="3005" t="s">
        <v>865</v>
      </c>
      <c r="E37" s="3006"/>
      <c r="F37" s="541" t="s">
        <v>329</v>
      </c>
      <c r="G37" s="541">
        <v>1</v>
      </c>
      <c r="H37" s="541">
        <v>37000</v>
      </c>
      <c r="I37" s="542">
        <v>1</v>
      </c>
      <c r="J37" s="541"/>
      <c r="K37" s="540"/>
      <c r="L37" s="542">
        <v>1</v>
      </c>
      <c r="M37" s="542">
        <v>37000</v>
      </c>
      <c r="N37" s="542">
        <v>1</v>
      </c>
      <c r="O37" s="542" t="s">
        <v>4865</v>
      </c>
      <c r="P37" s="3005" t="s">
        <v>4866</v>
      </c>
      <c r="Q37" s="3006"/>
      <c r="R37" s="419" t="s">
        <v>710</v>
      </c>
      <c r="S37" s="2763" t="s">
        <v>4859</v>
      </c>
      <c r="T37" s="540" t="str">
        <f t="shared" si="0"/>
        <v>B-2.2.6.28</v>
      </c>
      <c r="U37" s="142"/>
      <c r="V37" s="142"/>
      <c r="W37" s="142"/>
      <c r="X37" s="142"/>
    </row>
    <row r="38" spans="1:24" ht="50" customHeight="1">
      <c r="A38" s="540" t="s">
        <v>893</v>
      </c>
      <c r="B38" s="418" t="s">
        <v>712</v>
      </c>
      <c r="C38" s="419" t="s">
        <v>713</v>
      </c>
      <c r="D38" s="3005" t="s">
        <v>865</v>
      </c>
      <c r="E38" s="3006"/>
      <c r="F38" s="541" t="s">
        <v>329</v>
      </c>
      <c r="G38" s="541">
        <v>1</v>
      </c>
      <c r="H38" s="541">
        <v>35000</v>
      </c>
      <c r="I38" s="542">
        <v>1</v>
      </c>
      <c r="J38" s="541"/>
      <c r="K38" s="540"/>
      <c r="L38" s="542">
        <v>1</v>
      </c>
      <c r="M38" s="542">
        <v>35000</v>
      </c>
      <c r="N38" s="542">
        <v>1</v>
      </c>
      <c r="O38" s="542" t="s">
        <v>4865</v>
      </c>
      <c r="P38" s="3005" t="s">
        <v>4866</v>
      </c>
      <c r="Q38" s="3006"/>
      <c r="R38" s="419" t="s">
        <v>713</v>
      </c>
      <c r="S38" s="2763" t="s">
        <v>4860</v>
      </c>
      <c r="T38" s="540" t="str">
        <f t="shared" si="0"/>
        <v>B-2.2.6.29</v>
      </c>
      <c r="U38" s="142"/>
      <c r="V38" s="142"/>
      <c r="W38" s="142"/>
      <c r="X38" s="142"/>
    </row>
    <row r="39" spans="1:24" ht="50" customHeight="1">
      <c r="A39" s="540" t="s">
        <v>894</v>
      </c>
      <c r="B39" s="418" t="s">
        <v>712</v>
      </c>
      <c r="C39" s="419" t="s">
        <v>715</v>
      </c>
      <c r="D39" s="3005" t="s">
        <v>865</v>
      </c>
      <c r="E39" s="3006"/>
      <c r="F39" s="541" t="s">
        <v>329</v>
      </c>
      <c r="G39" s="541">
        <v>1</v>
      </c>
      <c r="H39" s="541">
        <v>35000</v>
      </c>
      <c r="I39" s="542">
        <v>1</v>
      </c>
      <c r="J39" s="541"/>
      <c r="K39" s="540"/>
      <c r="L39" s="542">
        <v>1</v>
      </c>
      <c r="M39" s="542">
        <v>35000</v>
      </c>
      <c r="N39" s="542">
        <v>1</v>
      </c>
      <c r="O39" s="542" t="s">
        <v>4865</v>
      </c>
      <c r="P39" s="3005" t="s">
        <v>4866</v>
      </c>
      <c r="Q39" s="3006"/>
      <c r="R39" s="419" t="s">
        <v>715</v>
      </c>
      <c r="S39" s="2763" t="s">
        <v>4860</v>
      </c>
      <c r="T39" s="540" t="str">
        <f t="shared" si="0"/>
        <v>B-2.2.6.30</v>
      </c>
      <c r="U39" s="142"/>
      <c r="V39" s="142"/>
      <c r="W39" s="142"/>
      <c r="X39" s="142"/>
    </row>
    <row r="40" spans="1:24" ht="50" customHeight="1">
      <c r="A40" s="540" t="s">
        <v>895</v>
      </c>
      <c r="B40" s="418" t="s">
        <v>712</v>
      </c>
      <c r="C40" s="419" t="s">
        <v>717</v>
      </c>
      <c r="D40" s="3005" t="s">
        <v>865</v>
      </c>
      <c r="E40" s="3006"/>
      <c r="F40" s="541" t="s">
        <v>329</v>
      </c>
      <c r="G40" s="541">
        <v>1</v>
      </c>
      <c r="H40" s="541">
        <v>35000</v>
      </c>
      <c r="I40" s="542">
        <v>1</v>
      </c>
      <c r="J40" s="541"/>
      <c r="K40" s="540"/>
      <c r="L40" s="542">
        <v>1</v>
      </c>
      <c r="M40" s="542">
        <v>35000</v>
      </c>
      <c r="N40" s="542">
        <v>1</v>
      </c>
      <c r="O40" s="542" t="s">
        <v>4865</v>
      </c>
      <c r="P40" s="3005" t="s">
        <v>4866</v>
      </c>
      <c r="Q40" s="3006"/>
      <c r="R40" s="419" t="s">
        <v>717</v>
      </c>
      <c r="S40" s="2763" t="s">
        <v>4860</v>
      </c>
      <c r="T40" s="540" t="str">
        <f t="shared" si="0"/>
        <v>B-2.2.6.31</v>
      </c>
      <c r="U40" s="142"/>
      <c r="V40" s="142"/>
      <c r="W40" s="142"/>
      <c r="X40" s="142"/>
    </row>
    <row r="41" spans="1:24" ht="50" customHeight="1">
      <c r="A41" s="540" t="s">
        <v>896</v>
      </c>
      <c r="B41" s="418" t="s">
        <v>712</v>
      </c>
      <c r="C41" s="419" t="s">
        <v>719</v>
      </c>
      <c r="D41" s="3005" t="s">
        <v>865</v>
      </c>
      <c r="E41" s="3006"/>
      <c r="F41" s="541" t="s">
        <v>329</v>
      </c>
      <c r="G41" s="541">
        <v>1</v>
      </c>
      <c r="H41" s="541">
        <v>35000</v>
      </c>
      <c r="I41" s="542">
        <v>1</v>
      </c>
      <c r="J41" s="541"/>
      <c r="K41" s="540"/>
      <c r="L41" s="542">
        <v>1</v>
      </c>
      <c r="M41" s="542">
        <v>35000</v>
      </c>
      <c r="N41" s="542">
        <v>1</v>
      </c>
      <c r="O41" s="542" t="s">
        <v>4865</v>
      </c>
      <c r="P41" s="3005" t="s">
        <v>4866</v>
      </c>
      <c r="Q41" s="3006"/>
      <c r="R41" s="419" t="s">
        <v>719</v>
      </c>
      <c r="S41" s="2763" t="s">
        <v>4860</v>
      </c>
      <c r="T41" s="540" t="str">
        <f t="shared" si="0"/>
        <v>B-2.2.6.32</v>
      </c>
      <c r="U41" s="142"/>
      <c r="V41" s="142"/>
      <c r="W41" s="142"/>
      <c r="X41" s="142"/>
    </row>
    <row r="42" spans="1:24" ht="50" customHeight="1">
      <c r="A42" s="540" t="s">
        <v>897</v>
      </c>
      <c r="B42" s="418" t="s">
        <v>712</v>
      </c>
      <c r="C42" s="419" t="s">
        <v>721</v>
      </c>
      <c r="D42" s="3005" t="s">
        <v>865</v>
      </c>
      <c r="E42" s="3006"/>
      <c r="F42" s="541" t="s">
        <v>329</v>
      </c>
      <c r="G42" s="541">
        <v>1</v>
      </c>
      <c r="H42" s="541">
        <v>35000</v>
      </c>
      <c r="I42" s="542">
        <v>1</v>
      </c>
      <c r="J42" s="541"/>
      <c r="K42" s="540"/>
      <c r="L42" s="542">
        <v>1</v>
      </c>
      <c r="M42" s="542">
        <v>35000</v>
      </c>
      <c r="N42" s="542">
        <v>1</v>
      </c>
      <c r="O42" s="542" t="s">
        <v>4865</v>
      </c>
      <c r="P42" s="3005" t="s">
        <v>4866</v>
      </c>
      <c r="Q42" s="3006"/>
      <c r="R42" s="419" t="s">
        <v>721</v>
      </c>
      <c r="S42" s="2763" t="s">
        <v>4860</v>
      </c>
      <c r="T42" s="540" t="str">
        <f t="shared" si="0"/>
        <v>B-2.2.6.33</v>
      </c>
      <c r="U42" s="142"/>
      <c r="V42" s="142"/>
      <c r="W42" s="142"/>
      <c r="X42" s="142"/>
    </row>
    <row r="43" spans="1:24" ht="50" customHeight="1">
      <c r="A43" s="540" t="s">
        <v>898</v>
      </c>
      <c r="B43" s="418" t="s">
        <v>712</v>
      </c>
      <c r="C43" s="419" t="s">
        <v>723</v>
      </c>
      <c r="D43" s="3005" t="s">
        <v>865</v>
      </c>
      <c r="E43" s="3006"/>
      <c r="F43" s="541" t="s">
        <v>329</v>
      </c>
      <c r="G43" s="541">
        <v>1</v>
      </c>
      <c r="H43" s="541">
        <v>35000</v>
      </c>
      <c r="I43" s="542">
        <v>1</v>
      </c>
      <c r="J43" s="541"/>
      <c r="K43" s="540"/>
      <c r="L43" s="542">
        <v>1</v>
      </c>
      <c r="M43" s="542">
        <v>35000</v>
      </c>
      <c r="N43" s="542">
        <v>1</v>
      </c>
      <c r="O43" s="542" t="s">
        <v>4865</v>
      </c>
      <c r="P43" s="3005" t="s">
        <v>4866</v>
      </c>
      <c r="Q43" s="3006"/>
      <c r="R43" s="419" t="s">
        <v>723</v>
      </c>
      <c r="S43" s="2763" t="s">
        <v>4860</v>
      </c>
      <c r="T43" s="540" t="str">
        <f t="shared" si="0"/>
        <v>B-2.2.6.34</v>
      </c>
      <c r="U43" s="142"/>
      <c r="V43" s="142"/>
      <c r="W43" s="142"/>
      <c r="X43" s="142"/>
    </row>
    <row r="44" spans="1:24" ht="50" customHeight="1">
      <c r="A44" s="540" t="s">
        <v>899</v>
      </c>
      <c r="B44" s="418" t="s">
        <v>712</v>
      </c>
      <c r="C44" s="419" t="s">
        <v>725</v>
      </c>
      <c r="D44" s="3005" t="s">
        <v>865</v>
      </c>
      <c r="E44" s="3006"/>
      <c r="F44" s="541" t="s">
        <v>329</v>
      </c>
      <c r="G44" s="541">
        <v>1</v>
      </c>
      <c r="H44" s="541">
        <v>35000</v>
      </c>
      <c r="I44" s="542">
        <v>1</v>
      </c>
      <c r="J44" s="541"/>
      <c r="K44" s="540"/>
      <c r="L44" s="542">
        <v>1</v>
      </c>
      <c r="M44" s="542">
        <v>35000</v>
      </c>
      <c r="N44" s="542">
        <v>1</v>
      </c>
      <c r="O44" s="542" t="s">
        <v>4865</v>
      </c>
      <c r="P44" s="3005" t="s">
        <v>4866</v>
      </c>
      <c r="Q44" s="3006"/>
      <c r="R44" s="419" t="s">
        <v>725</v>
      </c>
      <c r="S44" s="2763" t="s">
        <v>4860</v>
      </c>
      <c r="T44" s="540" t="str">
        <f t="shared" si="0"/>
        <v>B-2.2.6.35</v>
      </c>
      <c r="U44" s="142"/>
      <c r="V44" s="142"/>
      <c r="W44" s="142"/>
      <c r="X44" s="142"/>
    </row>
    <row r="45" spans="1:24" ht="50" customHeight="1">
      <c r="A45" s="540" t="s">
        <v>900</v>
      </c>
      <c r="B45" s="418" t="s">
        <v>712</v>
      </c>
      <c r="C45" s="419" t="s">
        <v>727</v>
      </c>
      <c r="D45" s="3005" t="s">
        <v>865</v>
      </c>
      <c r="E45" s="3006"/>
      <c r="F45" s="541" t="s">
        <v>329</v>
      </c>
      <c r="G45" s="541">
        <v>1</v>
      </c>
      <c r="H45" s="541">
        <v>35000</v>
      </c>
      <c r="I45" s="542">
        <v>1</v>
      </c>
      <c r="J45" s="541"/>
      <c r="K45" s="540"/>
      <c r="L45" s="542">
        <v>1</v>
      </c>
      <c r="M45" s="542">
        <v>35000</v>
      </c>
      <c r="N45" s="542">
        <v>1</v>
      </c>
      <c r="O45" s="542" t="s">
        <v>4865</v>
      </c>
      <c r="P45" s="3005" t="s">
        <v>4866</v>
      </c>
      <c r="Q45" s="3006"/>
      <c r="R45" s="419" t="s">
        <v>727</v>
      </c>
      <c r="S45" s="2763" t="s">
        <v>4860</v>
      </c>
      <c r="T45" s="540" t="str">
        <f t="shared" si="0"/>
        <v>B-2.2.6.36</v>
      </c>
      <c r="U45" s="142"/>
      <c r="V45" s="142"/>
      <c r="W45" s="142"/>
      <c r="X45" s="142"/>
    </row>
    <row r="46" spans="1:24" ht="50" customHeight="1">
      <c r="A46" s="540" t="s">
        <v>901</v>
      </c>
      <c r="B46" s="418" t="s">
        <v>712</v>
      </c>
      <c r="C46" s="419" t="s">
        <v>729</v>
      </c>
      <c r="D46" s="3005" t="s">
        <v>865</v>
      </c>
      <c r="E46" s="3006"/>
      <c r="F46" s="541" t="s">
        <v>329</v>
      </c>
      <c r="G46" s="541">
        <v>1</v>
      </c>
      <c r="H46" s="541">
        <v>35000</v>
      </c>
      <c r="I46" s="542">
        <v>1</v>
      </c>
      <c r="J46" s="541"/>
      <c r="K46" s="540"/>
      <c r="L46" s="542">
        <v>1</v>
      </c>
      <c r="M46" s="542">
        <v>35000</v>
      </c>
      <c r="N46" s="542">
        <v>1</v>
      </c>
      <c r="O46" s="542" t="s">
        <v>4865</v>
      </c>
      <c r="P46" s="3005" t="s">
        <v>4866</v>
      </c>
      <c r="Q46" s="3006"/>
      <c r="R46" s="419" t="s">
        <v>729</v>
      </c>
      <c r="S46" s="2763" t="s">
        <v>4860</v>
      </c>
      <c r="T46" s="540" t="str">
        <f t="shared" si="0"/>
        <v>B-2.2.6.37</v>
      </c>
      <c r="U46" s="142"/>
      <c r="V46" s="142"/>
      <c r="W46" s="142"/>
      <c r="X46" s="142"/>
    </row>
    <row r="47" spans="1:24" ht="50" customHeight="1">
      <c r="A47" s="540" t="s">
        <v>902</v>
      </c>
      <c r="B47" s="418" t="s">
        <v>712</v>
      </c>
      <c r="C47" s="419" t="s">
        <v>731</v>
      </c>
      <c r="D47" s="3005" t="s">
        <v>865</v>
      </c>
      <c r="E47" s="3006"/>
      <c r="F47" s="541" t="s">
        <v>329</v>
      </c>
      <c r="G47" s="541">
        <v>1</v>
      </c>
      <c r="H47" s="541">
        <v>35000</v>
      </c>
      <c r="I47" s="542"/>
      <c r="J47" s="541"/>
      <c r="K47" s="540"/>
      <c r="L47" s="542">
        <v>1</v>
      </c>
      <c r="M47" s="542">
        <v>35000</v>
      </c>
      <c r="N47" s="542">
        <v>1</v>
      </c>
      <c r="O47" s="542" t="s">
        <v>4865</v>
      </c>
      <c r="P47" s="3005" t="s">
        <v>4866</v>
      </c>
      <c r="Q47" s="3006"/>
      <c r="R47" s="419" t="s">
        <v>731</v>
      </c>
      <c r="S47" s="2763" t="s">
        <v>4860</v>
      </c>
      <c r="T47" s="540" t="str">
        <f t="shared" si="0"/>
        <v>B-2.2.6.38</v>
      </c>
      <c r="U47" s="142"/>
      <c r="V47" s="142"/>
      <c r="W47" s="142"/>
      <c r="X47" s="142"/>
    </row>
    <row r="48" spans="1:24" s="186" customFormat="1" ht="18" customHeight="1">
      <c r="A48" s="426" t="s">
        <v>903</v>
      </c>
      <c r="B48" s="137"/>
      <c r="C48" s="137"/>
      <c r="D48" s="137"/>
      <c r="E48" s="137"/>
      <c r="F48" s="137"/>
      <c r="G48" s="137"/>
      <c r="H48" s="137"/>
      <c r="I48" s="545"/>
      <c r="J48" s="426"/>
      <c r="K48" s="426"/>
      <c r="L48" s="137"/>
      <c r="M48" s="137"/>
      <c r="N48" s="137"/>
      <c r="O48" s="137"/>
      <c r="P48" s="137"/>
      <c r="Q48" s="137"/>
      <c r="R48" s="137"/>
      <c r="S48" s="137"/>
      <c r="T48" s="546" t="s">
        <v>342</v>
      </c>
    </row>
    <row r="49" spans="1:24" s="188" customFormat="1" ht="27.75" customHeight="1">
      <c r="A49" s="3008" t="s">
        <v>904</v>
      </c>
      <c r="B49" s="3008"/>
      <c r="C49" s="3008"/>
      <c r="D49" s="3008"/>
      <c r="E49" s="3008"/>
      <c r="F49" s="3008"/>
      <c r="G49" s="3008"/>
      <c r="H49" s="3008"/>
      <c r="I49" s="3008"/>
      <c r="J49" s="3008"/>
      <c r="K49" s="3007" t="s">
        <v>905</v>
      </c>
      <c r="L49" s="3007"/>
      <c r="M49" s="3007"/>
      <c r="N49" s="3007"/>
      <c r="O49" s="3007"/>
      <c r="P49" s="3007"/>
      <c r="Q49" s="3007"/>
      <c r="R49" s="3007"/>
      <c r="S49" s="3007"/>
      <c r="T49" s="3007"/>
    </row>
    <row r="50" spans="1:24" ht="14.5">
      <c r="A50" s="547" t="s">
        <v>906</v>
      </c>
      <c r="B50" s="548"/>
      <c r="C50" s="548"/>
      <c r="D50" s="548"/>
      <c r="E50" s="548"/>
      <c r="F50" s="548"/>
      <c r="G50" s="548"/>
      <c r="H50" s="191"/>
      <c r="I50" s="549"/>
      <c r="J50" s="191"/>
      <c r="K50" s="548"/>
      <c r="L50" s="548"/>
      <c r="M50" s="548"/>
      <c r="N50" s="548"/>
      <c r="O50" s="548"/>
      <c r="P50" s="192"/>
      <c r="Q50" s="192"/>
      <c r="R50" s="192"/>
      <c r="S50" s="192"/>
      <c r="T50" s="192" t="s">
        <v>907</v>
      </c>
      <c r="U50" s="142"/>
      <c r="V50" s="142"/>
      <c r="W50" s="142"/>
      <c r="X50" s="142"/>
    </row>
    <row r="51" spans="1:24" ht="24.75" customHeight="1">
      <c r="A51" s="108" t="s">
        <v>908</v>
      </c>
      <c r="B51" s="550"/>
      <c r="C51" s="550"/>
      <c r="D51" s="550"/>
      <c r="E51" s="550"/>
      <c r="F51" s="550"/>
      <c r="G51" s="550"/>
      <c r="H51" s="551"/>
      <c r="I51" s="552"/>
      <c r="J51" s="413"/>
      <c r="K51" s="447"/>
      <c r="L51" s="445"/>
      <c r="M51" s="550"/>
      <c r="N51" s="550"/>
      <c r="O51" s="550"/>
      <c r="P51" s="551"/>
      <c r="Q51" s="551"/>
      <c r="R51" s="551"/>
      <c r="S51" s="550"/>
      <c r="T51" s="446" t="s">
        <v>909</v>
      </c>
      <c r="U51" s="142"/>
      <c r="V51" s="142"/>
      <c r="W51" s="142"/>
      <c r="X51" s="142"/>
    </row>
    <row r="52" spans="1:24" ht="55.5" customHeight="1">
      <c r="A52" s="537" t="s">
        <v>210</v>
      </c>
      <c r="B52" s="120" t="s">
        <v>910</v>
      </c>
      <c r="C52" s="120" t="s">
        <v>911</v>
      </c>
      <c r="D52" s="120" t="s">
        <v>912</v>
      </c>
      <c r="E52" s="537" t="s">
        <v>854</v>
      </c>
      <c r="F52" s="537" t="s">
        <v>320</v>
      </c>
      <c r="G52" s="537" t="s">
        <v>855</v>
      </c>
      <c r="H52" s="538" t="s">
        <v>856</v>
      </c>
      <c r="I52" s="120" t="s">
        <v>857</v>
      </c>
      <c r="J52" s="537" t="s">
        <v>223</v>
      </c>
      <c r="K52" s="308" t="s">
        <v>224</v>
      </c>
      <c r="L52" s="120" t="s">
        <v>913</v>
      </c>
      <c r="M52" s="120" t="s">
        <v>324</v>
      </c>
      <c r="N52" s="120" t="s">
        <v>859</v>
      </c>
      <c r="O52" s="120" t="s">
        <v>860</v>
      </c>
      <c r="P52" s="120" t="s">
        <v>914</v>
      </c>
      <c r="Q52" s="539" t="s">
        <v>915</v>
      </c>
      <c r="R52" s="539" t="s">
        <v>916</v>
      </c>
      <c r="S52" s="120" t="s">
        <v>917</v>
      </c>
      <c r="T52" s="120" t="s">
        <v>358</v>
      </c>
      <c r="U52" s="142"/>
      <c r="V52" s="142"/>
      <c r="W52" s="142"/>
      <c r="X52" s="142"/>
    </row>
    <row r="53" spans="1:24" ht="50" customHeight="1">
      <c r="A53" s="540" t="s">
        <v>918</v>
      </c>
      <c r="B53" s="543"/>
      <c r="C53" s="543"/>
      <c r="D53" s="553"/>
      <c r="E53" s="541"/>
      <c r="F53" s="541"/>
      <c r="G53" s="541"/>
      <c r="H53" s="541"/>
      <c r="I53" s="542"/>
      <c r="J53" s="541"/>
      <c r="K53" s="540"/>
      <c r="L53" s="542" t="str">
        <f>IF(I53&gt;0,I53,"")</f>
        <v/>
      </c>
      <c r="M53" s="541"/>
      <c r="N53" s="541"/>
      <c r="O53" s="541"/>
      <c r="P53" s="541"/>
      <c r="Q53" s="554"/>
      <c r="R53" s="541"/>
      <c r="S53" s="541"/>
      <c r="T53" s="540" t="str">
        <f>A53</f>
        <v>B-2.2.6.2.1</v>
      </c>
      <c r="U53" s="142"/>
      <c r="V53" s="142"/>
      <c r="W53" s="142"/>
      <c r="X53" s="293"/>
    </row>
    <row r="54" spans="1:24" ht="50" customHeight="1">
      <c r="A54" s="540" t="s">
        <v>919</v>
      </c>
      <c r="B54" s="543"/>
      <c r="C54" s="543"/>
      <c r="D54" s="541"/>
      <c r="E54" s="541"/>
      <c r="F54" s="541"/>
      <c r="G54" s="541"/>
      <c r="H54" s="541"/>
      <c r="I54" s="542"/>
      <c r="J54" s="541"/>
      <c r="K54" s="540"/>
      <c r="L54" s="542" t="str">
        <f t="shared" ref="L54:L62" si="1">IF(I54&gt;0,I54,"")</f>
        <v/>
      </c>
      <c r="M54" s="541"/>
      <c r="N54" s="541"/>
      <c r="O54" s="541"/>
      <c r="P54" s="541"/>
      <c r="Q54" s="541"/>
      <c r="R54" s="541"/>
      <c r="S54" s="541"/>
      <c r="T54" s="540" t="str">
        <f t="shared" ref="T54:T62" si="2">A54</f>
        <v>B-2.2.6.2.2</v>
      </c>
      <c r="U54" s="142"/>
      <c r="V54" s="142"/>
      <c r="W54" s="142"/>
      <c r="X54" s="293"/>
    </row>
    <row r="55" spans="1:24" ht="50" customHeight="1">
      <c r="A55" s="540" t="s">
        <v>920</v>
      </c>
      <c r="B55" s="543"/>
      <c r="C55" s="543"/>
      <c r="D55" s="541"/>
      <c r="E55" s="541"/>
      <c r="F55" s="541"/>
      <c r="G55" s="541"/>
      <c r="H55" s="541"/>
      <c r="I55" s="542"/>
      <c r="J55" s="541"/>
      <c r="K55" s="540"/>
      <c r="L55" s="542" t="str">
        <f t="shared" si="1"/>
        <v/>
      </c>
      <c r="M55" s="541"/>
      <c r="N55" s="541"/>
      <c r="O55" s="541"/>
      <c r="P55" s="541"/>
      <c r="Q55" s="541"/>
      <c r="R55" s="541"/>
      <c r="S55" s="541"/>
      <c r="T55" s="540" t="str">
        <f t="shared" si="2"/>
        <v>B-2.2.6.2.3</v>
      </c>
      <c r="U55" s="142"/>
      <c r="V55" s="142"/>
      <c r="W55" s="142"/>
      <c r="X55" s="293"/>
    </row>
    <row r="56" spans="1:24" ht="50" customHeight="1">
      <c r="A56" s="540" t="s">
        <v>921</v>
      </c>
      <c r="B56" s="543"/>
      <c r="C56" s="543"/>
      <c r="D56" s="541"/>
      <c r="E56" s="541"/>
      <c r="F56" s="541"/>
      <c r="G56" s="541"/>
      <c r="H56" s="541"/>
      <c r="I56" s="542"/>
      <c r="J56" s="541"/>
      <c r="K56" s="540"/>
      <c r="L56" s="542" t="str">
        <f t="shared" si="1"/>
        <v/>
      </c>
      <c r="M56" s="541"/>
      <c r="N56" s="541"/>
      <c r="O56" s="541"/>
      <c r="P56" s="541"/>
      <c r="Q56" s="541"/>
      <c r="R56" s="541"/>
      <c r="S56" s="541"/>
      <c r="T56" s="540" t="str">
        <f t="shared" si="2"/>
        <v>B-2.2.6.2.4</v>
      </c>
      <c r="U56" s="142"/>
      <c r="V56" s="142"/>
      <c r="W56" s="142"/>
      <c r="X56" s="293"/>
    </row>
    <row r="57" spans="1:24" ht="50" customHeight="1">
      <c r="A57" s="540" t="s">
        <v>922</v>
      </c>
      <c r="B57" s="543"/>
      <c r="C57" s="543"/>
      <c r="D57" s="541"/>
      <c r="E57" s="541"/>
      <c r="F57" s="541"/>
      <c r="G57" s="541"/>
      <c r="H57" s="541"/>
      <c r="I57" s="542"/>
      <c r="J57" s="541"/>
      <c r="K57" s="540"/>
      <c r="L57" s="542" t="str">
        <f t="shared" si="1"/>
        <v/>
      </c>
      <c r="M57" s="541"/>
      <c r="N57" s="541"/>
      <c r="O57" s="541"/>
      <c r="P57" s="541"/>
      <c r="Q57" s="541"/>
      <c r="R57" s="541"/>
      <c r="S57" s="541"/>
      <c r="T57" s="540" t="str">
        <f t="shared" si="2"/>
        <v>B-2.2.6.2.5</v>
      </c>
      <c r="U57" s="142"/>
      <c r="V57" s="142"/>
      <c r="W57" s="142"/>
      <c r="X57" s="142"/>
    </row>
    <row r="58" spans="1:24" ht="50" customHeight="1">
      <c r="A58" s="540" t="s">
        <v>923</v>
      </c>
      <c r="B58" s="543"/>
      <c r="C58" s="543"/>
      <c r="D58" s="544"/>
      <c r="E58" s="541"/>
      <c r="F58" s="541"/>
      <c r="G58" s="541"/>
      <c r="H58" s="541"/>
      <c r="I58" s="542"/>
      <c r="J58" s="541"/>
      <c r="K58" s="540"/>
      <c r="L58" s="542" t="str">
        <f t="shared" si="1"/>
        <v/>
      </c>
      <c r="M58" s="544"/>
      <c r="N58" s="544"/>
      <c r="O58" s="544"/>
      <c r="P58" s="541"/>
      <c r="Q58" s="541"/>
      <c r="R58" s="541"/>
      <c r="S58" s="541"/>
      <c r="T58" s="540" t="str">
        <f t="shared" si="2"/>
        <v>B-2.2.6.2.6</v>
      </c>
      <c r="U58" s="142"/>
      <c r="V58" s="142"/>
      <c r="W58" s="142"/>
      <c r="X58" s="142"/>
    </row>
    <row r="59" spans="1:24" ht="50" customHeight="1">
      <c r="A59" s="540" t="s">
        <v>924</v>
      </c>
      <c r="B59" s="543"/>
      <c r="C59" s="543"/>
      <c r="D59" s="541"/>
      <c r="E59" s="541"/>
      <c r="F59" s="541"/>
      <c r="G59" s="541"/>
      <c r="H59" s="541"/>
      <c r="I59" s="542"/>
      <c r="J59" s="541"/>
      <c r="K59" s="540"/>
      <c r="L59" s="542" t="str">
        <f t="shared" si="1"/>
        <v/>
      </c>
      <c r="M59" s="541"/>
      <c r="N59" s="541"/>
      <c r="O59" s="541"/>
      <c r="P59" s="541"/>
      <c r="Q59" s="541"/>
      <c r="R59" s="541"/>
      <c r="S59" s="541"/>
      <c r="T59" s="540" t="str">
        <f t="shared" si="2"/>
        <v>B-2.2.6.2.7</v>
      </c>
      <c r="U59" s="142"/>
      <c r="V59" s="142"/>
      <c r="W59" s="142"/>
      <c r="X59" s="142"/>
    </row>
    <row r="60" spans="1:24" ht="50" customHeight="1">
      <c r="A60" s="540" t="s">
        <v>925</v>
      </c>
      <c r="B60" s="543"/>
      <c r="C60" s="543"/>
      <c r="D60" s="541"/>
      <c r="E60" s="541"/>
      <c r="F60" s="541"/>
      <c r="G60" s="541"/>
      <c r="H60" s="541"/>
      <c r="I60" s="542"/>
      <c r="J60" s="541"/>
      <c r="K60" s="540"/>
      <c r="L60" s="542" t="str">
        <f t="shared" si="1"/>
        <v/>
      </c>
      <c r="M60" s="541"/>
      <c r="N60" s="541"/>
      <c r="O60" s="541"/>
      <c r="P60" s="541"/>
      <c r="Q60" s="541"/>
      <c r="R60" s="541"/>
      <c r="S60" s="541"/>
      <c r="T60" s="540" t="str">
        <f t="shared" si="2"/>
        <v>B-2.2.6.2.8</v>
      </c>
      <c r="U60" s="142"/>
      <c r="V60" s="142"/>
      <c r="W60" s="142"/>
      <c r="X60" s="142"/>
    </row>
    <row r="61" spans="1:24" ht="50" customHeight="1">
      <c r="A61" s="540" t="s">
        <v>926</v>
      </c>
      <c r="B61" s="543"/>
      <c r="C61" s="543"/>
      <c r="D61" s="541"/>
      <c r="E61" s="541"/>
      <c r="F61" s="541"/>
      <c r="G61" s="541"/>
      <c r="H61" s="541"/>
      <c r="I61" s="542"/>
      <c r="J61" s="541"/>
      <c r="K61" s="540"/>
      <c r="L61" s="542" t="str">
        <f t="shared" si="1"/>
        <v/>
      </c>
      <c r="M61" s="541"/>
      <c r="N61" s="541"/>
      <c r="O61" s="541"/>
      <c r="P61" s="541"/>
      <c r="Q61" s="541"/>
      <c r="R61" s="541"/>
      <c r="S61" s="541"/>
      <c r="T61" s="540" t="str">
        <f t="shared" si="2"/>
        <v>B-2.2.6.2.9</v>
      </c>
      <c r="U61" s="142"/>
      <c r="V61" s="142"/>
      <c r="W61" s="142"/>
      <c r="X61" s="142"/>
    </row>
    <row r="62" spans="1:24" ht="50" customHeight="1">
      <c r="A62" s="540" t="s">
        <v>927</v>
      </c>
      <c r="B62" s="543"/>
      <c r="C62" s="543"/>
      <c r="D62" s="541"/>
      <c r="E62" s="541"/>
      <c r="F62" s="541"/>
      <c r="G62" s="541"/>
      <c r="H62" s="541"/>
      <c r="I62" s="542"/>
      <c r="J62" s="541"/>
      <c r="K62" s="540"/>
      <c r="L62" s="542" t="str">
        <f t="shared" si="1"/>
        <v/>
      </c>
      <c r="M62" s="541"/>
      <c r="N62" s="541"/>
      <c r="O62" s="541"/>
      <c r="P62" s="541"/>
      <c r="Q62" s="541"/>
      <c r="R62" s="541"/>
      <c r="S62" s="541"/>
      <c r="T62" s="540" t="str">
        <f t="shared" si="2"/>
        <v>B-2.2.6.2.10</v>
      </c>
      <c r="U62" s="142"/>
      <c r="V62" s="142"/>
      <c r="W62" s="142"/>
      <c r="X62" s="142"/>
    </row>
    <row r="63" spans="1:24" s="186" customFormat="1" ht="18" customHeight="1">
      <c r="A63" s="426" t="s">
        <v>903</v>
      </c>
      <c r="B63" s="137"/>
      <c r="C63" s="137"/>
      <c r="D63" s="137"/>
      <c r="E63" s="137"/>
      <c r="F63" s="137"/>
      <c r="G63" s="137"/>
      <c r="H63" s="137"/>
      <c r="I63" s="545"/>
      <c r="J63" s="426"/>
      <c r="K63" s="426"/>
      <c r="L63" s="137"/>
      <c r="M63" s="137"/>
      <c r="N63" s="137"/>
      <c r="O63" s="137"/>
      <c r="P63" s="137"/>
      <c r="Q63" s="137"/>
      <c r="R63" s="137"/>
      <c r="S63" s="137"/>
      <c r="T63" s="546" t="s">
        <v>342</v>
      </c>
    </row>
    <row r="64" spans="1:24" s="555" customFormat="1" ht="32.25" customHeight="1">
      <c r="A64" s="556" t="s">
        <v>928</v>
      </c>
      <c r="B64" s="556"/>
      <c r="C64" s="556"/>
      <c r="D64" s="556"/>
      <c r="E64" s="556"/>
      <c r="F64" s="556"/>
      <c r="G64" s="556"/>
      <c r="H64" s="556"/>
      <c r="I64" s="557"/>
      <c r="J64" s="558"/>
      <c r="K64" s="3009" t="s">
        <v>929</v>
      </c>
      <c r="L64" s="3009"/>
      <c r="M64" s="3009"/>
      <c r="N64" s="3009"/>
      <c r="O64" s="3009"/>
      <c r="P64" s="3009"/>
      <c r="Q64" s="3009"/>
      <c r="R64" s="3009"/>
      <c r="S64" s="3009"/>
      <c r="T64" s="3009"/>
      <c r="U64" s="558"/>
      <c r="V64" s="558"/>
      <c r="W64" s="558"/>
      <c r="X64" s="558"/>
    </row>
    <row r="65" spans="1:20" s="188" customFormat="1" ht="27.75" customHeight="1">
      <c r="A65" s="3008" t="s">
        <v>930</v>
      </c>
      <c r="B65" s="3008"/>
      <c r="C65" s="3008"/>
      <c r="D65" s="3008"/>
      <c r="E65" s="3008"/>
      <c r="F65" s="3008"/>
      <c r="G65" s="3008"/>
      <c r="H65" s="3008"/>
      <c r="I65" s="3008"/>
      <c r="J65" s="3008"/>
      <c r="K65" s="3007" t="s">
        <v>931</v>
      </c>
      <c r="L65" s="3007"/>
      <c r="M65" s="3007"/>
      <c r="N65" s="3007"/>
      <c r="O65" s="3007"/>
      <c r="P65" s="3007"/>
      <c r="Q65" s="3007"/>
      <c r="R65" s="3007"/>
      <c r="S65" s="3007"/>
      <c r="T65" s="3007"/>
    </row>
    <row r="66" spans="1:20" ht="14.5">
      <c r="A66" s="547" t="s">
        <v>906</v>
      </c>
      <c r="B66" s="548"/>
      <c r="C66" s="548"/>
      <c r="D66" s="548"/>
      <c r="E66" s="548"/>
      <c r="F66" s="548"/>
      <c r="G66" s="548"/>
      <c r="H66" s="191"/>
      <c r="I66" s="549"/>
      <c r="J66" s="191"/>
      <c r="K66" s="548"/>
      <c r="L66" s="548"/>
      <c r="M66" s="548"/>
      <c r="N66" s="548"/>
      <c r="O66" s="548"/>
      <c r="P66" s="192"/>
      <c r="Q66" s="192"/>
      <c r="R66" s="192"/>
      <c r="S66" s="192"/>
      <c r="T66" s="192" t="s">
        <v>932</v>
      </c>
    </row>
  </sheetData>
  <sheetProtection insertRows="0"/>
  <protectedRanges>
    <protectedRange sqref="C53:J62 B10:I47 R10:R47 L10:N47" name="filled area"/>
  </protectedRanges>
  <mergeCells count="85">
    <mergeCell ref="P42:Q42"/>
    <mergeCell ref="P43:Q43"/>
    <mergeCell ref="P44:Q44"/>
    <mergeCell ref="P45:Q45"/>
    <mergeCell ref="P46:Q46"/>
    <mergeCell ref="P37:Q37"/>
    <mergeCell ref="P38:Q38"/>
    <mergeCell ref="P39:Q39"/>
    <mergeCell ref="P40:Q40"/>
    <mergeCell ref="P41:Q41"/>
    <mergeCell ref="P32:Q32"/>
    <mergeCell ref="P33:Q33"/>
    <mergeCell ref="P34:Q34"/>
    <mergeCell ref="P35:Q35"/>
    <mergeCell ref="P36:Q36"/>
    <mergeCell ref="P27:Q27"/>
    <mergeCell ref="P28:Q28"/>
    <mergeCell ref="P29:Q29"/>
    <mergeCell ref="P30:Q30"/>
    <mergeCell ref="P31:Q31"/>
    <mergeCell ref="P22:Q22"/>
    <mergeCell ref="P23:Q23"/>
    <mergeCell ref="P24:Q24"/>
    <mergeCell ref="P25:Q25"/>
    <mergeCell ref="P26:Q26"/>
    <mergeCell ref="O3:P3"/>
    <mergeCell ref="O4:P4"/>
    <mergeCell ref="P19:Q19"/>
    <mergeCell ref="D9:E9"/>
    <mergeCell ref="D39:E39"/>
    <mergeCell ref="P9:Q9"/>
    <mergeCell ref="D15:E15"/>
    <mergeCell ref="D12:E12"/>
    <mergeCell ref="P11:Q11"/>
    <mergeCell ref="P12:Q12"/>
    <mergeCell ref="P10:Q10"/>
    <mergeCell ref="D13:E13"/>
    <mergeCell ref="P18:Q18"/>
    <mergeCell ref="P17:Q17"/>
    <mergeCell ref="P15:Q15"/>
    <mergeCell ref="P14:Q14"/>
    <mergeCell ref="D26:E26"/>
    <mergeCell ref="D31:E31"/>
    <mergeCell ref="D30:E30"/>
    <mergeCell ref="D21:E21"/>
    <mergeCell ref="D29:E29"/>
    <mergeCell ref="D25:E25"/>
    <mergeCell ref="D22:E22"/>
    <mergeCell ref="D17:E17"/>
    <mergeCell ref="D18:E18"/>
    <mergeCell ref="D23:E23"/>
    <mergeCell ref="D20:E20"/>
    <mergeCell ref="K65:T65"/>
    <mergeCell ref="D47:E47"/>
    <mergeCell ref="D46:E46"/>
    <mergeCell ref="A49:J49"/>
    <mergeCell ref="K64:T64"/>
    <mergeCell ref="A65:J65"/>
    <mergeCell ref="K49:T49"/>
    <mergeCell ref="P47:Q47"/>
    <mergeCell ref="D43:E43"/>
    <mergeCell ref="D45:E45"/>
    <mergeCell ref="D35:E35"/>
    <mergeCell ref="D37:E37"/>
    <mergeCell ref="D44:E44"/>
    <mergeCell ref="D41:E41"/>
    <mergeCell ref="D36:E36"/>
    <mergeCell ref="D40:E40"/>
    <mergeCell ref="D42:E42"/>
    <mergeCell ref="P20:Q20"/>
    <mergeCell ref="P21:Q21"/>
    <mergeCell ref="D10:E10"/>
    <mergeCell ref="D11:E11"/>
    <mergeCell ref="D38:E38"/>
    <mergeCell ref="P16:Q16"/>
    <mergeCell ref="D34:E34"/>
    <mergeCell ref="D27:E27"/>
    <mergeCell ref="D14:E14"/>
    <mergeCell ref="D16:E16"/>
    <mergeCell ref="D24:E24"/>
    <mergeCell ref="D33:E33"/>
    <mergeCell ref="P13:Q13"/>
    <mergeCell ref="D32:E32"/>
    <mergeCell ref="D19:E19"/>
    <mergeCell ref="D28:E28"/>
  </mergeCells>
  <dataValidations count="1">
    <dataValidation type="list" allowBlank="1" showInputMessage="1" showErrorMessage="1" sqref="I53:I62 I10:I47" xr:uid="{00000000-0002-0000-0800-000000000000}">
      <formula1>"1,2,3,4"</formula1>
    </dataValidation>
  </dataValidations>
  <printOptions horizontalCentered="1"/>
  <pageMargins left="0.23622047244094499" right="0.23622047244094499" top="0.70866141732283505" bottom="0.23622047244094499" header="0.196850393700787" footer="3.9370078740157501E-2"/>
  <pageSetup paperSize="9" scale="59" orientation="landscape" r:id="rId1"/>
  <headerFooter>
    <oddHeader>&amp;C&amp;K000000&amp;G</oddHeader>
    <oddFooter>&amp;R&amp;P of &amp;N</oddFooter>
    <firstFooter>&amp;R&amp;P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98976a-da35-490f-a914-e5630142b38b">
      <UserInfo>
        <DisplayName>von Mutius, Richard</DisplayName>
        <AccountId>33</AccountId>
        <AccountType/>
      </UserInfo>
    </SharedWithUsers>
    <TaxCatchAll xmlns="2898976a-da35-490f-a914-e5630142b38b" xsi:nil="true"/>
    <lcf76f155ced4ddcb4097134ff3c332f xmlns="8e2de3fd-60a9-4b2f-a0ef-be5059c0b6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BCBC1EAD19FC45B13DA797ECDBCEAB" ma:contentTypeVersion="17" ma:contentTypeDescription="Create a new document." ma:contentTypeScope="" ma:versionID="ea123d96842c68723eeb220699afb3d5">
  <xsd:schema xmlns:xsd="http://www.w3.org/2001/XMLSchema" xmlns:xs="http://www.w3.org/2001/XMLSchema" xmlns:p="http://schemas.microsoft.com/office/2006/metadata/properties" xmlns:ns2="8e2de3fd-60a9-4b2f-a0ef-be5059c0b61b" xmlns:ns3="2898976a-da35-490f-a914-e5630142b38b" targetNamespace="http://schemas.microsoft.com/office/2006/metadata/properties" ma:root="true" ma:fieldsID="e39b87e8621af6d6ead7e0f2a72efead" ns2:_="" ns3:_="">
    <xsd:import namespace="8e2de3fd-60a9-4b2f-a0ef-be5059c0b61b"/>
    <xsd:import namespace="2898976a-da35-490f-a914-e5630142b3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de3fd-60a9-4b2f-a0ef-be5059c0b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dd18641-b54f-4320-b18f-2c1e2c7536f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98976a-da35-490f-a914-e5630142b38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72f7afb-ba49-404a-a38d-4513b1627397}" ma:internalName="TaxCatchAll" ma:showField="CatchAllData" ma:web="2898976a-da35-490f-a914-e5630142b38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74523-9959-4EEC-BC83-B4E08AECA515}">
  <ds:schemaRefs>
    <ds:schemaRef ds:uri="http://schemas.microsoft.com/office/2006/metadata/properties"/>
    <ds:schemaRef ds:uri="http://schemas.microsoft.com/office/infopath/2007/PartnerControls"/>
    <ds:schemaRef ds:uri="2898976a-da35-490f-a914-e5630142b38b"/>
    <ds:schemaRef ds:uri="8e2de3fd-60a9-4b2f-a0ef-be5059c0b61b"/>
  </ds:schemaRefs>
</ds:datastoreItem>
</file>

<file path=customXml/itemProps2.xml><?xml version="1.0" encoding="utf-8"?>
<ds:datastoreItem xmlns:ds="http://schemas.openxmlformats.org/officeDocument/2006/customXml" ds:itemID="{B4104E9D-F471-4AB2-B381-309AC9C6CFDD}">
  <ds:schemaRefs>
    <ds:schemaRef ds:uri="http://schemas.microsoft.com/sharepoint/v3/contenttype/forms"/>
  </ds:schemaRefs>
</ds:datastoreItem>
</file>

<file path=customXml/itemProps3.xml><?xml version="1.0" encoding="utf-8"?>
<ds:datastoreItem xmlns:ds="http://schemas.openxmlformats.org/officeDocument/2006/customXml" ds:itemID="{02D26FA7-AA2B-49E6-A3D8-78B433DD3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de3fd-60a9-4b2f-a0ef-be5059c0b61b"/>
    <ds:schemaRef ds:uri="2898976a-da35-490f-a914-e5630142b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68</vt:i4>
      </vt:variant>
    </vt:vector>
  </HeadingPairs>
  <TitlesOfParts>
    <vt:vector size="108" baseType="lpstr">
      <vt:lpstr>Content</vt:lpstr>
      <vt:lpstr>B-0 Gen. Notes </vt:lpstr>
      <vt:lpstr>B-1.1 Buildg info</vt:lpstr>
      <vt:lpstr>B-1.3 Buildg req</vt:lpstr>
      <vt:lpstr>B-2.1 WS System Gen</vt:lpstr>
      <vt:lpstr>B-2.2.1 WRM</vt:lpstr>
      <vt:lpstr>B-2.2.4 Water resources data</vt:lpstr>
      <vt:lpstr>B-2.2.5 Water prod </vt:lpstr>
      <vt:lpstr>B-2.2.6 Water source req</vt:lpstr>
      <vt:lpstr>B-2.3 Water cons.&amp;SA</vt:lpstr>
      <vt:lpstr>B-2.3.2  WS zone</vt:lpstr>
      <vt:lpstr>B-2.4 Reservoirs</vt:lpstr>
      <vt:lpstr>B-2.5 Water network </vt:lpstr>
      <vt:lpstr>B-2.6 Water supply E&amp;M equip.</vt:lpstr>
      <vt:lpstr>B-2.6.2 WS E&amp;M equipment data</vt:lpstr>
      <vt:lpstr>B-2.6.3 WS E&amp;M equipment REQ</vt:lpstr>
      <vt:lpstr>B-2.7 Water Dis&amp;Treatment U</vt:lpstr>
      <vt:lpstr>B-3.1 Gen.WW System</vt:lpstr>
      <vt:lpstr>B-3.2 WW network data&amp;Req</vt:lpstr>
      <vt:lpstr>B-3.3 WW PS overview </vt:lpstr>
      <vt:lpstr>B-3.4 WWTP General data </vt:lpstr>
      <vt:lpstr>B-3.4.2.WWTP data&amp;MA</vt:lpstr>
      <vt:lpstr>B-3.4.6 WWTP Projects</vt:lpstr>
      <vt:lpstr>B-3.4.7 WWTP Req</vt:lpstr>
      <vt:lpstr>B-3.5 WW E&amp;M Equip </vt:lpstr>
      <vt:lpstr>B-3.5.7 WW E&amp;M REQ</vt:lpstr>
      <vt:lpstr>B-4.1 Energy general data</vt:lpstr>
      <vt:lpstr>B-4.2 Energy sources data</vt:lpstr>
      <vt:lpstr>B-4.3 Energy operation data </vt:lpstr>
      <vt:lpstr>B-4.4 Energy Ud </vt:lpstr>
      <vt:lpstr>B-4.5 Energy sources REQ</vt:lpstr>
      <vt:lpstr>B-5.1 O&amp;M process</vt:lpstr>
      <vt:lpstr>B-5.2 O&amp;M mgmt</vt:lpstr>
      <vt:lpstr>B-5.3 O&amp;M SWM</vt:lpstr>
      <vt:lpstr>B-5.4 O&amp;M EQUP</vt:lpstr>
      <vt:lpstr>B-5.5 O&amp;M REQ</vt:lpstr>
      <vt:lpstr>B-6.1 Labs </vt:lpstr>
      <vt:lpstr>B-6.2 Labs Requirement</vt:lpstr>
      <vt:lpstr>B-7 Subsidies</vt:lpstr>
      <vt:lpstr>Dropdowns (2)</vt:lpstr>
      <vt:lpstr>'B-0 Gen. Notes '!Print_Area</vt:lpstr>
      <vt:lpstr>'B-1.1 Buildg info'!Print_Area</vt:lpstr>
      <vt:lpstr>'B-1.3 Buildg req'!Print_Area</vt:lpstr>
      <vt:lpstr>'B-2.1 WS System Gen'!Print_Area</vt:lpstr>
      <vt:lpstr>'B-2.2.1 WRM'!Print_Area</vt:lpstr>
      <vt:lpstr>'B-2.2.4 Water resources data'!Print_Area</vt:lpstr>
      <vt:lpstr>'B-2.2.5 Water prod '!Print_Area</vt:lpstr>
      <vt:lpstr>'B-2.2.6 Water source req'!Print_Area</vt:lpstr>
      <vt:lpstr>'B-2.3 Water cons.&amp;SA'!Print_Area</vt:lpstr>
      <vt:lpstr>'B-2.3.2  WS zone'!Print_Area</vt:lpstr>
      <vt:lpstr>'B-2.4 Reservoirs'!Print_Area</vt:lpstr>
      <vt:lpstr>'B-2.5 Water network '!Print_Area</vt:lpstr>
      <vt:lpstr>'B-2.6 Water supply E&amp;M equip.'!Print_Area</vt:lpstr>
      <vt:lpstr>'B-2.6.2 WS E&amp;M equipment data'!Print_Area</vt:lpstr>
      <vt:lpstr>'B-2.6.3 WS E&amp;M equipment REQ'!Print_Area</vt:lpstr>
      <vt:lpstr>'B-2.7 Water Dis&amp;Treatment U'!Print_Area</vt:lpstr>
      <vt:lpstr>'B-3.1 Gen.WW System'!Print_Area</vt:lpstr>
      <vt:lpstr>'B-3.2 WW network data&amp;Req'!Print_Area</vt:lpstr>
      <vt:lpstr>'B-3.3 WW PS overview '!Print_Area</vt:lpstr>
      <vt:lpstr>'B-3.4 WWTP General data '!Print_Area</vt:lpstr>
      <vt:lpstr>'B-3.4.2.WWTP data&amp;MA'!Print_Area</vt:lpstr>
      <vt:lpstr>'B-3.4.6 WWTP Projects'!Print_Area</vt:lpstr>
      <vt:lpstr>'B-3.4.7 WWTP Req'!Print_Area</vt:lpstr>
      <vt:lpstr>'B-3.5 WW E&amp;M Equip '!Print_Area</vt:lpstr>
      <vt:lpstr>'B-3.5.7 WW E&amp;M REQ'!Print_Area</vt:lpstr>
      <vt:lpstr>'B-4.1 Energy general data'!Print_Area</vt:lpstr>
      <vt:lpstr>'B-4.2 Energy sources data'!Print_Area</vt:lpstr>
      <vt:lpstr>'B-4.3 Energy operation data '!Print_Area</vt:lpstr>
      <vt:lpstr>'B-4.4 Energy Ud '!Print_Area</vt:lpstr>
      <vt:lpstr>'B-4.5 Energy sources REQ'!Print_Area</vt:lpstr>
      <vt:lpstr>'B-5.1 O&amp;M process'!Print_Area</vt:lpstr>
      <vt:lpstr>'B-5.2 O&amp;M mgmt'!Print_Area</vt:lpstr>
      <vt:lpstr>'B-5.3 O&amp;M SWM'!Print_Area</vt:lpstr>
      <vt:lpstr>'B-5.4 O&amp;M EQUP'!Print_Area</vt:lpstr>
      <vt:lpstr>'B-5.5 O&amp;M REQ'!Print_Area</vt:lpstr>
      <vt:lpstr>'B-6.1 Labs '!Print_Area</vt:lpstr>
      <vt:lpstr>'B-6.2 Labs Requirement'!Print_Area</vt:lpstr>
      <vt:lpstr>'B-7 Subsidies'!Print_Area</vt:lpstr>
      <vt:lpstr>Content!Print_Area</vt:lpstr>
      <vt:lpstr>'B-0 Gen. Notes '!Print_Titles</vt:lpstr>
      <vt:lpstr>'B-1.1 Buildg info'!Print_Titles</vt:lpstr>
      <vt:lpstr>'B-1.3 Buildg req'!Print_Titles</vt:lpstr>
      <vt:lpstr>'B-2.1 WS System Gen'!Print_Titles</vt:lpstr>
      <vt:lpstr>'B-2.2.1 WRM'!Print_Titles</vt:lpstr>
      <vt:lpstr>'B-2.2.4 Water resources data'!Print_Titles</vt:lpstr>
      <vt:lpstr>'B-2.2.5 Water prod '!Print_Titles</vt:lpstr>
      <vt:lpstr>'B-2.2.6 Water source req'!Print_Titles</vt:lpstr>
      <vt:lpstr>'B-2.3.2  WS zone'!Print_Titles</vt:lpstr>
      <vt:lpstr>'B-2.4 Reservoirs'!Print_Titles</vt:lpstr>
      <vt:lpstr>'B-2.5 Water network '!Print_Titles</vt:lpstr>
      <vt:lpstr>'B-2.6 Water supply E&amp;M equip.'!Print_Titles</vt:lpstr>
      <vt:lpstr>'B-2.6.3 WS E&amp;M equipment REQ'!Print_Titles</vt:lpstr>
      <vt:lpstr>'B-2.7 Water Dis&amp;Treatment U'!Print_Titles</vt:lpstr>
      <vt:lpstr>'B-3.2 WW network data&amp;Req'!Print_Titles</vt:lpstr>
      <vt:lpstr>'B-3.3 WW PS overview '!Print_Titles</vt:lpstr>
      <vt:lpstr>'B-3.4 WWTP General data '!Print_Titles</vt:lpstr>
      <vt:lpstr>'B-3.4.2.WWTP data&amp;MA'!Print_Titles</vt:lpstr>
      <vt:lpstr>'B-3.4.6 WWTP Projects'!Print_Titles</vt:lpstr>
      <vt:lpstr>'B-3.4.7 WWTP Req'!Print_Titles</vt:lpstr>
      <vt:lpstr>'B-3.5.7 WW E&amp;M REQ'!Print_Titles</vt:lpstr>
      <vt:lpstr>'B-5.1 O&amp;M process'!Print_Titles</vt:lpstr>
      <vt:lpstr>'B-5.2 O&amp;M mgmt'!Print_Titles</vt:lpstr>
      <vt:lpstr>'B-5.3 O&amp;M SWM'!Print_Titles</vt:lpstr>
      <vt:lpstr>'B-5.4 O&amp;M EQUP'!Print_Titles</vt:lpstr>
      <vt:lpstr>'B-5.5 O&amp;M REQ'!Print_Titles</vt:lpstr>
      <vt:lpstr>'B-6.1 Labs '!Print_Titles</vt:lpstr>
      <vt:lpstr>'B-6.2 Labs Requirement'!Print_Titles</vt:lpstr>
      <vt:lpstr>'B-7 Subsidies'!Print_Titles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Abdalla A. Al Zubairi</dc:creator>
  <cp:lastModifiedBy>Zaid Alhaimi</cp:lastModifiedBy>
  <dcterms:created xsi:type="dcterms:W3CDTF">2022-07-20T12:56:18Z</dcterms:created>
  <dcterms:modified xsi:type="dcterms:W3CDTF">2023-12-13T09:58:06Z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0x010100D3BCBC1EAD19FC45B13DA797ECDBCEAB</vt:lpwstr>
  </property>
</Properties>
</file>